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2755" windowHeight="9765" tabRatio="634" firstSheet="8" activeTab="12"/>
  </bookViews>
  <sheets>
    <sheet name="รายจ่ายตามแผนงานรวม" sheetId="1" r:id="rId1"/>
    <sheet name="รายจ่ายที่จ่ายจากเงินสะสม" sheetId="2" r:id="rId2"/>
    <sheet name="งบแสดงผลจ่ายจากรายรับ" sheetId="3" r:id="rId3"/>
    <sheet name="งบแสดงผลจ่ายจากรายรับและเงินสะส" sheetId="4" r:id="rId4"/>
    <sheet name="งบแสดงฐานะการเงิน (1)" sheetId="6" r:id="rId5"/>
    <sheet name="ข้อมูลทั่วไป" sheetId="7" r:id="rId6"/>
    <sheet name="หมายเหตุประกอบงบฯ" sheetId="8" r:id="rId7"/>
    <sheet name="หมายเหตุประกอบงบฯ 1" sheetId="9" r:id="rId8"/>
    <sheet name="หมายเหตุประกอบงบฯ 2" sheetId="10" r:id="rId9"/>
    <sheet name="หมายเหตุประกอบงบฯ 3" sheetId="11" r:id="rId10"/>
    <sheet name="หมายเหตุประกอบงบฯ 4" sheetId="12" r:id="rId11"/>
    <sheet name="หมายเหตุประกอบงบฯ 5" sheetId="13" r:id="rId12"/>
    <sheet name="หมายเหตุประกอบงบฯ 6" sheetId="14" r:id="rId13"/>
    <sheet name="รายจ่ายอื่นที่จ่ายจากเงินอุดหนุ" sheetId="15" r:id="rId14"/>
    <sheet name="งบทดลองก่อนปิดบัญชี" sheetId="16" r:id="rId15"/>
    <sheet name="งบทดลองหลังปิดบัญขี" sheetId="17" r:id="rId16"/>
    <sheet name="Sheet1" sheetId="18" r:id="rId17"/>
  </sheets>
  <calcPr calcId="144525"/>
</workbook>
</file>

<file path=xl/calcChain.xml><?xml version="1.0" encoding="utf-8"?>
<calcChain xmlns="http://schemas.openxmlformats.org/spreadsheetml/2006/main">
  <c r="C24" i="14" l="1"/>
  <c r="C15" i="14"/>
  <c r="D46" i="15"/>
  <c r="D40" i="15"/>
  <c r="D29" i="15"/>
  <c r="D25" i="15"/>
  <c r="D21" i="15"/>
  <c r="D16" i="15"/>
  <c r="F21" i="13"/>
  <c r="F11" i="12" l="1"/>
  <c r="H11" i="12"/>
  <c r="J11" i="12"/>
  <c r="L11" i="12"/>
  <c r="D11" i="12"/>
  <c r="E22" i="11"/>
  <c r="G19" i="10"/>
  <c r="C16" i="9"/>
  <c r="F27" i="8" l="1"/>
  <c r="F26" i="8"/>
  <c r="E26" i="8"/>
  <c r="E22" i="8"/>
  <c r="F17" i="8" l="1"/>
  <c r="E29" i="6"/>
  <c r="E28" i="6"/>
  <c r="E23" i="6"/>
  <c r="E22" i="6"/>
  <c r="E14" i="6"/>
  <c r="E15" i="6" s="1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O20" i="4"/>
  <c r="N20" i="4"/>
  <c r="M20" i="4"/>
  <c r="L20" i="4"/>
  <c r="K20" i="4"/>
  <c r="J20" i="4"/>
  <c r="I20" i="4"/>
  <c r="H20" i="4"/>
  <c r="G20" i="4"/>
  <c r="F20" i="4"/>
  <c r="E20" i="4"/>
  <c r="D20" i="4"/>
  <c r="B20" i="4"/>
  <c r="C16" i="4"/>
  <c r="C15" i="4"/>
  <c r="C14" i="4"/>
  <c r="C13" i="4"/>
  <c r="C12" i="4"/>
  <c r="C11" i="4"/>
  <c r="C10" i="4"/>
  <c r="C9" i="4"/>
  <c r="C8" i="4"/>
  <c r="C7" i="4"/>
  <c r="C6" i="4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B35" i="3"/>
  <c r="B20" i="3"/>
  <c r="C7" i="3"/>
  <c r="C8" i="3"/>
  <c r="C9" i="3"/>
  <c r="C10" i="3"/>
  <c r="C11" i="3"/>
  <c r="C12" i="3"/>
  <c r="C13" i="3"/>
  <c r="C14" i="3"/>
  <c r="C15" i="3"/>
  <c r="C16" i="3"/>
  <c r="C6" i="3"/>
  <c r="O20" i="3"/>
  <c r="N20" i="3"/>
  <c r="M20" i="3"/>
  <c r="L20" i="3"/>
  <c r="K20" i="3"/>
  <c r="J20" i="3"/>
  <c r="I20" i="3"/>
  <c r="H20" i="3"/>
  <c r="G20" i="3"/>
  <c r="F20" i="3"/>
  <c r="E20" i="3"/>
  <c r="D20" i="3"/>
  <c r="D20" i="2"/>
  <c r="E20" i="2"/>
  <c r="F20" i="2"/>
  <c r="G20" i="2"/>
  <c r="H20" i="2"/>
  <c r="I20" i="2"/>
  <c r="J20" i="2"/>
  <c r="K20" i="2"/>
  <c r="L20" i="2"/>
  <c r="M20" i="2"/>
  <c r="N20" i="2"/>
  <c r="C20" i="2"/>
  <c r="O7" i="2"/>
  <c r="O8" i="2"/>
  <c r="O9" i="2"/>
  <c r="O10" i="2"/>
  <c r="O11" i="2"/>
  <c r="O12" i="2"/>
  <c r="O13" i="2"/>
  <c r="O14" i="2"/>
  <c r="O15" i="2"/>
  <c r="O16" i="2"/>
  <c r="O6" i="2"/>
  <c r="O20" i="2" s="1"/>
  <c r="C20" i="4" l="1"/>
  <c r="C20" i="3"/>
  <c r="E34" i="1"/>
  <c r="F34" i="1"/>
  <c r="G34" i="1"/>
  <c r="H34" i="1"/>
  <c r="I34" i="1"/>
  <c r="J34" i="1"/>
  <c r="K34" i="1"/>
  <c r="L34" i="1"/>
  <c r="M34" i="1"/>
  <c r="N34" i="1"/>
  <c r="O34" i="1"/>
  <c r="D34" i="1"/>
  <c r="P22" i="1"/>
  <c r="P19" i="1"/>
  <c r="P13" i="1"/>
  <c r="P16" i="1"/>
  <c r="P21" i="1"/>
  <c r="P15" i="1"/>
  <c r="P11" i="1"/>
  <c r="P8" i="1"/>
  <c r="P9" i="1"/>
  <c r="P30" i="1"/>
  <c r="P31" i="1"/>
  <c r="P32" i="1"/>
  <c r="P29" i="1"/>
  <c r="P7" i="1"/>
  <c r="P10" i="1"/>
  <c r="P12" i="1"/>
  <c r="P14" i="1"/>
  <c r="P17" i="1"/>
  <c r="P18" i="1"/>
  <c r="P20" i="1"/>
  <c r="P23" i="1"/>
  <c r="P27" i="1"/>
  <c r="P28" i="1"/>
  <c r="P6" i="1"/>
  <c r="P34" i="1" l="1"/>
</calcChain>
</file>

<file path=xl/sharedStrings.xml><?xml version="1.0" encoding="utf-8"?>
<sst xmlns="http://schemas.openxmlformats.org/spreadsheetml/2006/main" count="864" uniqueCount="314">
  <si>
    <t>รวม</t>
  </si>
  <si>
    <t>เงินงบประมาณ</t>
  </si>
  <si>
    <t>งบกลาง</t>
  </si>
  <si>
    <t>เงินอุดหนุน</t>
  </si>
  <si>
    <t>งบเงินอุดหนุน</t>
  </si>
  <si>
    <t>รายจ่ายอื่น</t>
  </si>
  <si>
    <t>งบรายจ่ายอื่น</t>
  </si>
  <si>
    <t>ค่าที่ดินและสิ่งก่อสร้าง</t>
  </si>
  <si>
    <t>ค่าครุภัณฑ์</t>
  </si>
  <si>
    <t>งบลงทุน</t>
  </si>
  <si>
    <t>ค่าสาธารณูปโภค</t>
  </si>
  <si>
    <t>ค่าวัสดุ</t>
  </si>
  <si>
    <t>ค่าใช้สอย</t>
  </si>
  <si>
    <t>ค่าตอบแทน</t>
  </si>
  <si>
    <t>งบดำเนินการ</t>
  </si>
  <si>
    <t>เงินเดือน (ฝ่ายประจำ)</t>
  </si>
  <si>
    <t>เงินเดือน (ฝ่ายการเมือง)</t>
  </si>
  <si>
    <t>งบบุคลากร</t>
  </si>
  <si>
    <t>รายจ่าย</t>
  </si>
  <si>
    <t xml:space="preserve">งบกลาง </t>
  </si>
  <si>
    <t>การพาณิชย์</t>
  </si>
  <si>
    <t>การเกษตร</t>
  </si>
  <si>
    <t>อุตสาหกรรมและการโยธา</t>
  </si>
  <si>
    <t>การศาสนาวัฒนธรรมและนันทนาการ</t>
  </si>
  <si>
    <t>สร้างความเข้มแข็งของชุมชน</t>
  </si>
  <si>
    <t>เคหะและชุมชน</t>
  </si>
  <si>
    <t>สังคมสงเคราะห์</t>
  </si>
  <si>
    <t>สาธารณสุข</t>
  </si>
  <si>
    <t>การศึกษา</t>
  </si>
  <si>
    <t>การรักษาความสงบภายใน</t>
  </si>
  <si>
    <t>บริหารงานทั่วไป</t>
  </si>
  <si>
    <t>แหล่งเงิน</t>
  </si>
  <si>
    <t>หมวด</t>
  </si>
  <si>
    <t>งบ</t>
  </si>
  <si>
    <t>ตั้งแต่วันที่  1  ตุลาคม  2557  ถึง  30  กันยายน 2558</t>
  </si>
  <si>
    <t>รายงานรายจ่ายในการดำเนินงานที่จ่ายจากเงินรายรับตามแผนงานรวม</t>
  </si>
  <si>
    <t>องค์การบริหารส่วนตำบลอุใดเจริญ</t>
  </si>
  <si>
    <t>อุดหนุนเฉพาะกิจ</t>
  </si>
  <si>
    <t xml:space="preserve"> -2-</t>
  </si>
  <si>
    <t>ท.ระบุวัตถุประสงค์</t>
  </si>
  <si>
    <t>รายงานรายจ่ายในการดำเนินงานที่จ่ายจากเงินสะสม</t>
  </si>
  <si>
    <t>งบแสดงผลการดำเนินงานจ่ายจากเงินรายรับ</t>
  </si>
  <si>
    <t>รายการ</t>
  </si>
  <si>
    <t>ประมาณการ</t>
  </si>
  <si>
    <t>รวมรายจ่าย</t>
  </si>
  <si>
    <t>รายรับ</t>
  </si>
  <si>
    <t>หมวดภาษีอากร</t>
  </si>
  <si>
    <t>หมวดค่าธรรมเนียมค่าปรับและใบอนุญาต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</si>
  <si>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</si>
  <si>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</si>
  <si>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</si>
  <si>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</si>
  <si>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หมวดเงินอุดหนุนทั่วไป</t>
  </si>
  <si>
    <t>หมวดเงินอุดหนุนระบุวัตถุประสงค์/เฉพาะกิจ</t>
  </si>
  <si>
    <t>รวมรายรับ</t>
  </si>
  <si>
    <t>รายรับสูงกว่าหรือ(ต่ำกว่า)รายจ่าย</t>
  </si>
  <si>
    <t>หมวดรายได้จากทรัพย์สิน</t>
  </si>
  <si>
    <t>งบแสดงผลการดำเนินงานจ่ายจากเงินรายรับและเงินสะสม</t>
  </si>
  <si>
    <t>(3,721,682.87)</t>
  </si>
  <si>
    <t>งบแสดงฐานะการเงิน</t>
  </si>
  <si>
    <t>ณ  วันที่  30  กันยายน  2558</t>
  </si>
  <si>
    <t>ทรัพย์สินตามงบทรัพย์สิน</t>
  </si>
  <si>
    <t>หมายเหตุ</t>
  </si>
  <si>
    <t>สินทรัพย์</t>
  </si>
  <si>
    <t>สินทรัพย์หมุนเวียน</t>
  </si>
  <si>
    <t>เงินสดและเงินฝากธนาคาร</t>
  </si>
  <si>
    <t>รายได้จากรัฐบาลค้างรับ</t>
  </si>
  <si>
    <t xml:space="preserve">ลูกหนี้รายได้อื่น ๆ </t>
  </si>
  <si>
    <t>ลูกหนี้เงินทุนโครงการเศรษฐกิจชุมชน</t>
  </si>
  <si>
    <t>รวมทรัพย์สินหมุนเวียน</t>
  </si>
  <si>
    <t>รวมสินทรัพย์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</si>
  <si>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</si>
  <si>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</si>
  <si>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</si>
  <si>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</si>
  <si>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เงินรับฝาก</t>
  </si>
  <si>
    <t>รวมหนี้สินหมุนเวียน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</si>
  <si>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</si>
  <si>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</si>
  <si>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</si>
  <si>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</si>
  <si>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</si>
  <si>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</si>
  <si>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สำหรับปี  สิ้นสุดวันที่  30  กันยายน  2558</t>
  </si>
  <si>
    <t>ข้อมูลทั่วไป</t>
  </si>
  <si>
    <t>เงินสด</t>
  </si>
  <si>
    <t>กรุงไทย  ประเภทกระแสรายวัน  เลขที่  919-6-00613-7</t>
  </si>
  <si>
    <t xml:space="preserve">เงินฝากธนาคาร  </t>
  </si>
  <si>
    <t>กรุงไทย  ประเภทออมทรัพย์  เลขที่  919-1-20133-0</t>
  </si>
  <si>
    <t>หมายเหตุ 1  เงินสดและเงินฝากธนาคาร</t>
  </si>
  <si>
    <t>ธกส.  ประเภทออมทรัพย์  เลขที่  01275-2-13476-2</t>
  </si>
  <si>
    <t>ธกส.  ประเภทออมทรัพย์  เลขที่  01275-2-22546-6</t>
  </si>
  <si>
    <t>โครงการก่อสร้างอาคารศูนย์พัฒนาเด็กเล็ก</t>
  </si>
  <si>
    <t>เงินภาษีและค่าธรรมเนียมรถยนต์</t>
  </si>
  <si>
    <t>ภาษีธุรกิจเฉพาะ</t>
  </si>
  <si>
    <t>ลูกหนี้ภาษี</t>
  </si>
  <si>
    <t>ประเภทลูกหนี้</t>
  </si>
  <si>
    <t>ประจำปี</t>
  </si>
  <si>
    <t>จำนวนราย</t>
  </si>
  <si>
    <t>จำนวนเงิน</t>
  </si>
  <si>
    <t>ลูกหนี้ภาษีโรงเรือนและที่ดิน</t>
  </si>
  <si>
    <t>รวมทั้งสิ้น</t>
  </si>
  <si>
    <t>หมายเหตุ 3  รายได้จากรัฐบาลค้างรับ</t>
  </si>
  <si>
    <t>หมายเหตุ 4  ลูกหนี้ค่าภาษี</t>
  </si>
  <si>
    <t>หมายเหตุประกอบงบแสดงฐานการเงิน</t>
  </si>
  <si>
    <t>สำหรับปี สิ้นสุดวันที่  30  กันยายน  2558</t>
  </si>
  <si>
    <t xml:space="preserve">หมายเหตุ 5  ลูกหนี้รายได้อื่น ๆ </t>
  </si>
  <si>
    <t>แผนงาน</t>
  </si>
  <si>
    <t>งาน</t>
  </si>
  <si>
    <t>ประเภท</t>
  </si>
  <si>
    <t>โครงการ</t>
  </si>
  <si>
    <t>ลูกหนี้ค่าน้ำประปา</t>
  </si>
  <si>
    <t>หมายเหตุ 7  เงินรับฝาก</t>
  </si>
  <si>
    <t>ภาษีหัก ณ ที่จ่าย</t>
  </si>
  <si>
    <t>เงินประกันสัญญา</t>
  </si>
  <si>
    <t>ค่าใช้จ่ายในการจัดเก็บ 5%</t>
  </si>
  <si>
    <t>ส่วนลดในการจัดเก็บ 6%</t>
  </si>
  <si>
    <t>เงินทุนโครงการเศรษฐกิจชุมชน</t>
  </si>
  <si>
    <t>รอส่งคืนจังหวัด</t>
  </si>
  <si>
    <t>หมายเหตุ 6  รายจ่ายค้างจ่าย</t>
  </si>
  <si>
    <t>แหลงเงิน</t>
  </si>
  <si>
    <t>บริหารทั่วไปเกี่ยวกับการศึกษา</t>
  </si>
  <si>
    <t>ค่าอาหารเสริมนม</t>
  </si>
  <si>
    <t>-</t>
  </si>
  <si>
    <t>ก่อสร้างโครงสร้างพื้นฐาน</t>
  </si>
  <si>
    <t>ปรับปรุงถนนลาดยางผิวแคปซีลบ้านอุใดเหนือ ม.6</t>
  </si>
  <si>
    <t>ค่าก่อสร้างสิ่งสาธารณูปโภค</t>
  </si>
  <si>
    <t>ก่อสร้างถนนลาดยางผิวแอสฟัลท์ สาย 39-34 ม.2</t>
  </si>
  <si>
    <t>สวนสาธารณะ</t>
  </si>
  <si>
    <t>งานเรียงหินและก่อสร้างบันได คสล. บ้านไร่สาธิต</t>
  </si>
  <si>
    <t>ก่อสร้างถนนลาดยางผิดแอสฟัลท์ สาย 34-39 ม.2</t>
  </si>
  <si>
    <t>ไฟฟ้าถนน</t>
  </si>
  <si>
    <t>ก่อสร้างระบบประปา ผัง 120 ซ.ในกลุ่ม 30</t>
  </si>
  <si>
    <t>ศาสนาวัฒนธรรมและนันทนาการ</t>
  </si>
  <si>
    <t>กีฬาและนันทนาการ</t>
  </si>
  <si>
    <t>ค่าก่อสร้างสิ่งสาธารณูปการ</t>
  </si>
  <si>
    <t>ปรับปรุงสนามกีฬา ผัง 36 ม.3</t>
  </si>
  <si>
    <t>ก่อสร้างลานกีฬา ผัง 42 ม.8</t>
  </si>
  <si>
    <t>ก่อสร้างรั้ว ศพด. รร.นิคมฯ 2 ม. 4</t>
  </si>
  <si>
    <t>ปรับปรุงอัฒจันทร์สนามกีฬา ผัง 34 ม.2</t>
  </si>
  <si>
    <t>ศาสนาวัฒนธรรมฯ</t>
  </si>
  <si>
    <t>ระดับก่อนวัยเรียนและประถมฯ</t>
  </si>
  <si>
    <t>เงินอุดหนุนเฉพาะกิจ</t>
  </si>
  <si>
    <t>รายจ่ายตามข้อผูกพัน</t>
  </si>
  <si>
    <t>สร้างหลักประกันด้านรายได้แก่ผู้สูงอายุ</t>
  </si>
  <si>
    <t>ค่ากอ่สร้างสิ่งสาธารณูปการ</t>
  </si>
  <si>
    <t>ก่อสร้างอาคาร ศพด.</t>
  </si>
  <si>
    <t>หมายเหตุ 8  เงินสะสม</t>
  </si>
  <si>
    <t>เงินสะสม  1  ตุลาคม  2557</t>
  </si>
  <si>
    <t>รายรับจริงสูงกว่ารายจ่ายจริง</t>
  </si>
  <si>
    <t xml:space="preserve">        (เงินทุนสำรองเงินสะสม)</t>
  </si>
  <si>
    <t xml:space="preserve">บวก  </t>
  </si>
  <si>
    <t>รับจริงสูงกว่ารายจ่ายจริงหลังหักเงินทุนสำรองเงินสะสม</t>
  </si>
  <si>
    <t>รับคืนเงินเหลือจ่ายค่าอาหารกลางวันจากโรงเรียน</t>
  </si>
  <si>
    <t>รายจ่ายค้างจ่ายเหลือจ่าย</t>
  </si>
  <si>
    <t>รับคืนกรณีทักท้วงจากกรมส่งเสริมการปกครองท้องถิ่น</t>
  </si>
  <si>
    <t>รับคืนกรณีทักท้วงจากสำนักงานตรวจเงินแผ่นดิน</t>
  </si>
  <si>
    <t>หัก</t>
  </si>
  <si>
    <t>จ่ายขาดเงินสะสม</t>
  </si>
  <si>
    <t>(6,033,137.-)</t>
  </si>
  <si>
    <t>เงินสะสม  30  กันยายน  2558</t>
  </si>
  <si>
    <t>เงินสะสม  30  กันยายน  2558  ประกอบด้วย</t>
  </si>
  <si>
    <t>1.  ลูกหนี้ค่าภาษี</t>
  </si>
  <si>
    <t xml:space="preserve">2.  ลูกหนี้รายได้อื่น ๆ </t>
  </si>
  <si>
    <t>3.  เงินสะสมที่สามารถนำไปใช้ได้</t>
  </si>
  <si>
    <r>
      <rPr>
        <b/>
        <u/>
        <sz val="16"/>
        <color theme="1"/>
        <rFont val="Angsana New"/>
        <family val="1"/>
      </rPr>
      <t>หัก</t>
    </r>
    <r>
      <rPr>
        <sz val="16"/>
        <color theme="1"/>
        <rFont val="Angsana New"/>
        <family val="1"/>
      </rPr>
      <t xml:space="preserve">  25%  ของรายรับจริงสูงกว่ารายจ่ายจริง</t>
    </r>
  </si>
  <si>
    <t>และจะเบิกจ่ายในปีงบประมาณต่อไป  ตามรายละเอียดแนบท้าย หมายเหตุ 8</t>
  </si>
  <si>
    <t>รายละเอียดแนบท้ายหมายเหตุ 8  เงินสะสม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</si>
  <si>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</si>
  <si>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</si>
  <si>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</si>
  <si>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</si>
  <si>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จำนวนเงินที่ได้รับอนุมัติ</t>
  </si>
  <si>
    <t>ก่อสร้างถนนลาดยาง Asphaltic Concrete  ผัง 39-ผัง 34</t>
  </si>
  <si>
    <t>ค่าก่อสร้างสิ่งสาธารณูปโกค</t>
  </si>
  <si>
    <t>ก่อสร้างสวนเฉลิมพระเกียรติฯ บ้านไร่สาธิต (งานเรียงหินและก่อสร้างบันได คสล. บริเวณสระเก็บน้ำ)</t>
  </si>
  <si>
    <t>ก่อสร้างสวนเฉลิมพระเกียรติฯบ้านไร่สาธิต (งานจัดสวนรอบสระเก็บน้ำ)</t>
  </si>
  <si>
    <t>ก่อสร้างถนนลาดยาง Cape Seal บ้านอุใดเหนือ ม. 6</t>
  </si>
  <si>
    <t>จำนวน</t>
  </si>
  <si>
    <t>เป็นเงิน</t>
  </si>
  <si>
    <t xml:space="preserve">ค่าบำรุงรักษาและปรับปรุงครุภัณฑ์ </t>
  </si>
  <si>
    <t>กองช่าง</t>
  </si>
  <si>
    <t>บาท</t>
  </si>
  <si>
    <t>สำนักปลัด</t>
  </si>
  <si>
    <t>เครื่องปรับอากาศ 12000 BTU</t>
  </si>
  <si>
    <t>เครื่องปรับอากาศ 18000 BTU</t>
  </si>
  <si>
    <t>เครื่องปรับอากาศ 24000 BTU</t>
  </si>
  <si>
    <t>เครื่อง</t>
  </si>
  <si>
    <t>หัวฉีดน้ำดับเพลิงพร้อมข้อต่อ</t>
  </si>
  <si>
    <t>กล้องถ่ายภาพนิ่งระบบดิจิตอล</t>
  </si>
  <si>
    <t>กล้องวงจรปิดพร้อม Line Cable Fiber และอุปกรณ์ติดตั้งอื่น</t>
  </si>
  <si>
    <t>เครื่องสูบน้ำแบบหอยโข่ง</t>
  </si>
  <si>
    <t>เครื่องสูบน้ำแบบจุ่มน้ำ (ซัมเมอร์สซิเบิ้ล)</t>
  </si>
  <si>
    <t>ถังขยะแบบตะเกรงเหล็ก</t>
  </si>
  <si>
    <t>ถังขยะแบบแยกประเภท</t>
  </si>
  <si>
    <t>โต๊ะทำงานระดับ 3-6</t>
  </si>
  <si>
    <t>เครื่องคอมพิวเตอร์</t>
  </si>
  <si>
    <t>เครื่องสำรองไฟ ขนาด 800 VA</t>
  </si>
  <si>
    <t>เครื่องทำน้ำร้อนน้ำเย็น</t>
  </si>
  <si>
    <t>เครื่องพิมพ์ชนิดเลเซอร์</t>
  </si>
  <si>
    <t>หัว</t>
  </si>
  <si>
    <t>ชุด</t>
  </si>
  <si>
    <t>ตัว</t>
  </si>
  <si>
    <r>
      <t>หมายเหตุ  1</t>
    </r>
    <r>
      <rPr>
        <b/>
        <sz val="16"/>
        <color theme="1"/>
        <rFont val="Angsana New"/>
        <family val="1"/>
      </rPr>
      <t xml:space="preserve">  ค่าครุภัณฑ์จ่ายจากเงินรายรับ</t>
    </r>
  </si>
  <si>
    <r>
      <t>หมายเหตุ  1</t>
    </r>
    <r>
      <rPr>
        <b/>
        <sz val="16"/>
        <color theme="1"/>
        <rFont val="Angsana New"/>
        <family val="1"/>
      </rPr>
      <t xml:space="preserve">  ค่าครุภัณฑ์จ่ายจากเงินอุดหนุนระบุวัตถุประสงค์</t>
    </r>
  </si>
  <si>
    <t>อุปกรณ์ออกกำลังกายกลางแจ้งพร้อมติดตั้ง</t>
  </si>
  <si>
    <t>หมายเหตุ  ประกอบงบแสดงผลการดำเนินงาน</t>
  </si>
  <si>
    <t>รายจ่ายอื่นที่จ่ายจากเงินอุดหนุนเฉพาะกิจ</t>
  </si>
  <si>
    <t xml:space="preserve"> -  โครงการปรับสภาพที่อยู่อาศัยให้แก่ผู้พิการ</t>
  </si>
  <si>
    <t xml:space="preserve"> </t>
  </si>
  <si>
    <t xml:space="preserve"> - เงินเดือนครู ผดด.</t>
  </si>
  <si>
    <t>รายจ่ายอื่นที่จ่ายจากเงินอุดหนุนทั่วไประบุวัตถุประสงค์</t>
  </si>
  <si>
    <t xml:space="preserve"> -  เงินเดือนครู ผดด.</t>
  </si>
  <si>
    <t xml:space="preserve"> - ค่าตอบแทน ผดด.</t>
  </si>
  <si>
    <t xml:space="preserve"> - ค่าจ้างบุคลากรถ่ายโอน</t>
  </si>
  <si>
    <t xml:space="preserve"> - ค่าตอบแทนการศึกษาบุตรบุคลากรถ่ายโอน</t>
  </si>
  <si>
    <t xml:space="preserve"> - ค่าตอบแทนการศึกษาบุตรข้าราชการครู ผดด.</t>
  </si>
  <si>
    <t xml:space="preserve"> - โครงการป้องกันและแก้ไขปัญหายาเสพติด</t>
  </si>
  <si>
    <t xml:space="preserve"> - ค่าจัดการเรียนการสอน</t>
  </si>
  <si>
    <t xml:space="preserve"> - เบี้ยยังชีพผู้สูงอายุ</t>
  </si>
  <si>
    <t xml:space="preserve"> - เบี้ยยังชีพผู้พิการ</t>
  </si>
  <si>
    <t xml:space="preserve"> - เงินสมทบประกันสังคม</t>
  </si>
  <si>
    <t xml:space="preserve"> - เงินสมทบ กสจ.</t>
  </si>
  <si>
    <t xml:space="preserve"> - เงินสวัสดิการและบำนาญ/สิทธิประโยชน์บุคลากรถ่ายโอน</t>
  </si>
  <si>
    <t>รับเงินอุดหนุนระบุวัตถุประสงค์/เฉพาะกิจจาก</t>
  </si>
  <si>
    <t xml:space="preserve"> - กรมส่งเสริมการปกครองท้องถิ่น</t>
  </si>
  <si>
    <t xml:space="preserve"> - สำนักงานพัฒนาสังคมและความมั่นคงของมนุษย์จังหวัดสตูล</t>
  </si>
  <si>
    <t xml:space="preserve"> - ค่าบำรุงและปรับปรุงที่ดินและสิ่งก่อสร้าง</t>
  </si>
  <si>
    <t xml:space="preserve"> - โครงการก่อสร้างระบบประปา ผัง 120 ซอยในกลุ่ม 30</t>
  </si>
  <si>
    <t xml:space="preserve"> - โครงการปรับปรุงถนนลูกรัง ผัง 121 - ผัง 4</t>
  </si>
  <si>
    <t xml:space="preserve"> - โครงการปรับปรุงถนนลูกรัง บ้านคลองลำโลน ซอยบังเฉด</t>
  </si>
  <si>
    <t xml:space="preserve"> - โครงการปรับปรุงถนนลูกรัง ผัง 120 ซอยในกลุ่ม 30</t>
  </si>
  <si>
    <t xml:space="preserve"> - โครงการปรับปรุงซ่อมแซมถนนลาดยางผิวแคปซีลบ้านอุใดเหนือ</t>
  </si>
  <si>
    <t xml:space="preserve"> - โครงการก่อสร้างถนนลาดยางแอสฟัลท์ ผัง 39 - ผัง 34</t>
  </si>
  <si>
    <t xml:space="preserve"> - โครงการก่อสร้างาถนนลาดยางแอสฟัลท์ผัง 34 - ผัง 39</t>
  </si>
  <si>
    <t xml:space="preserve"> - โครงการก่อสร้างสวนเฉลิมพระเกียรติฯ งานเรียงหินและก่อสร้างบันได</t>
  </si>
  <si>
    <t xml:space="preserve"> - โครงการก่อสร้างรั้ว ศพด. โรงเรียนนิคมพัฒนาภาคใต้ 2</t>
  </si>
  <si>
    <t xml:space="preserve"> - โครงการปรับปรุงสนามกีฬา ผัง 36</t>
  </si>
  <si>
    <t xml:space="preserve"> - โครงการปรับปรุงอัฒจันทร์สนามกีฬา ผัง 34</t>
  </si>
  <si>
    <r>
      <t>หมายเหตุ  2</t>
    </r>
    <r>
      <rPr>
        <b/>
        <sz val="16"/>
        <color theme="1"/>
        <rFont val="Angsana New"/>
        <family val="1"/>
      </rPr>
      <t xml:space="preserve">  ค่าที่ดินและสิ่งก่อสร้างจ่ายจากเงินรายรับ</t>
    </r>
  </si>
  <si>
    <r>
      <t>หมายเหตุ  2</t>
    </r>
    <r>
      <rPr>
        <b/>
        <sz val="16"/>
        <color theme="1"/>
        <rFont val="Angsana New"/>
        <family val="1"/>
      </rPr>
      <t xml:space="preserve">  ค่าที่ดินและสิ่งก่อสร้างจ่ายจากเงินอุดหนุนระบุวัตถุประสงค์/เฉพาะกิจ</t>
    </r>
  </si>
  <si>
    <t xml:space="preserve"> - โครงการก่อสร้างอาคาร ศพด.</t>
  </si>
  <si>
    <t xml:space="preserve"> - โครงการซ่อมแซมถนนลาดยางผิวแคปซีล แยกไร่สาธิต - ผัง 4</t>
  </si>
  <si>
    <t xml:space="preserve"> - โครงการซ่อมแซมถนนลาดยางผิวแอสฟัลท์ แยกทางหลวง 4137 - บ้านอุใดใต้</t>
  </si>
  <si>
    <t xml:space="preserve"> - โครงการก่อสร้างถนนลาดยางเอสฟัลท์ ผัง 34 - ผัง 39 (ตอนที่ 1)</t>
  </si>
  <si>
    <t xml:space="preserve"> - โครงการก่อสร้างสวนเฉลิมพระเกียรติฯ งานเรียงหินบริเวณสระเก็บน้ำ</t>
  </si>
  <si>
    <t>ลูกหนี้ภาษีบำรุงท้องที่</t>
  </si>
  <si>
    <t>ค่าครุภัณฑ์(หมายเหตุ 1)</t>
  </si>
  <si>
    <t>ค่าที่ดินฯ  (หมายเหตุ 2)</t>
  </si>
  <si>
    <t>ค่าครุภัณฑ์ (หมายเหตุ 1)</t>
  </si>
  <si>
    <t>ค่าที่ดินฯ (หมายเหตุ 2)</t>
  </si>
  <si>
    <t xml:space="preserve">ทั้งนี้ในปีงบประมาณ  2559  ได้รับอนุมัติให้จ่ายเงินสะสมที่อยู่ระหว่างดำเนินการจำนวน  2,245,100.00  บาท </t>
  </si>
  <si>
    <t>ชื่อบัญชี</t>
  </si>
  <si>
    <t>เดบิต</t>
  </si>
  <si>
    <t>เครดิต</t>
  </si>
  <si>
    <t>เงินฝากธนาคารกรุงไทย กระแสรายวัน เลขที่ 919-6-00613-7</t>
  </si>
  <si>
    <t>53</t>
  </si>
  <si>
    <t>เงินฝากธนาคารกรุงไทย ออมทรัพย์ เลขที่ 919-1-20133-0</t>
  </si>
  <si>
    <t>10</t>
  </si>
  <si>
    <t>เงินฝาก ธกส. ออมทรัพย์ เลขที่ 01275-2-13476-2</t>
  </si>
  <si>
    <t>87</t>
  </si>
  <si>
    <t>เงินฝาก ธกส. ออมทรัพย์ เลขที่ 01275-2-22546-6</t>
  </si>
  <si>
    <t>91</t>
  </si>
  <si>
    <t>81</t>
  </si>
  <si>
    <t>ลูกหนี้เงินยืม</t>
  </si>
  <si>
    <t>01</t>
  </si>
  <si>
    <t>02</t>
  </si>
  <si>
    <t>71</t>
  </si>
  <si>
    <t>95</t>
  </si>
  <si>
    <t>68</t>
  </si>
  <si>
    <t>งบกลาง (ระบุวัตถุประสงค์-ผู้พิการ)</t>
  </si>
  <si>
    <t>งบกลาง (ระบุวัตถุประสงค์-ผู้สูงอายุ)</t>
  </si>
  <si>
    <t>งบกลาง (ระบุวัตถุประสงค์-กสจ.)</t>
  </si>
  <si>
    <t>งบกลาง (ระบุวัตถุประสงค์-ประกันสังคม)</t>
  </si>
  <si>
    <t>เงินเดือน (ฝ่ายประจำ) (ระบุวัตถุประสงค์-ครูผู้ดูแลเด็ก)</t>
  </si>
  <si>
    <t>เงินเดือน (ฝ่ายประจำ) (ระบุวัตถุประสงค์-ค่าตอบแทนผู้ดูแลเด็ก)</t>
  </si>
  <si>
    <t>ยกไป</t>
  </si>
  <si>
    <t>12</t>
  </si>
  <si>
    <t>.-2-</t>
  </si>
  <si>
    <t>ยกมา</t>
  </si>
  <si>
    <t>เงินเดือน (ฝ่ายประจำ) (ระบุวัตถุประสงค์-เงินเพิ่ม พนง.จ้าง ผดด.)</t>
  </si>
  <si>
    <t>เงินเดือน (ฝ่ายประจำ) (ระบุวัตถุประสงค์-บุคลากรถ่ายโอน)</t>
  </si>
  <si>
    <t>ค่าตอบแทน (ระบุวัตถุประสงค์-เงินสวัสดิการศึกษาบุตร ครู ผดด.)</t>
  </si>
  <si>
    <t>ค่าตอบแทน (ระบุวัตถุประสงค์-บุคลากรถ่ายโอน)</t>
  </si>
  <si>
    <t>ค่าวัสดุ (ระบุวัตถุประสงค์-ค่าจัดการเรียนการสอน)</t>
  </si>
  <si>
    <t>ค่าครุภัณฑ์ (ระบุวัตถุประสงค์-ชดเชยรายได้)</t>
  </si>
  <si>
    <t>งบกลาง (ระบุวัตถุประสงค์-บำเหน็จบุคลากรถ่ายโอน)</t>
  </si>
  <si>
    <t>ค่าที่ดินและสิ่งก่อสร้าง (อุดหนุนเฉพาะกิจ-ค่าก่อสร้างและบำรุงรักษาถนน)</t>
  </si>
  <si>
    <t>ค่าที่ดินและสิ่งก่อสร้าง (ระบุวัตถุประสงค์-ชดเชยรายได้ฯ)</t>
  </si>
  <si>
    <t>เงินเดือน (ฝ่ายประจำ) (อุดหนุนเฉพาะกิจ-เงินเดือนครู)</t>
  </si>
  <si>
    <t>ค่าที่ดินและสิ่งก่อสร้าง (ระบุวัตถุประสงค์-เพื่อพัฒนาประเทศ)</t>
  </si>
  <si>
    <t>ค่าวัสดุ (อุดหนุนเฉพาะกิจ-ปรับสภาพแวดล้อมที่อยู่อาศัยผู้พิการ)</t>
  </si>
  <si>
    <t>ค่าที่ดินและสิ่งก่อสร้าง (อุดหนุนเฉพาะกิจ-ค่าก่อสร้างอาคาร ศพด.)</t>
  </si>
  <si>
    <t>ค่าใช้สอย (ระบุวัตถุประสงค์-โครงการป้องกันฯ ยาเสพติด)</t>
  </si>
  <si>
    <t>82</t>
  </si>
  <si>
    <t>51</t>
  </si>
  <si>
    <t>เจ้าหนี้เงินสะสม</t>
  </si>
  <si>
    <t>92</t>
  </si>
  <si>
    <t>08</t>
  </si>
  <si>
    <t>23</t>
  </si>
  <si>
    <t>งบทดลอง (ก่อนปิดบัญชี)</t>
  </si>
  <si>
    <t>งบทดลอง (หลังปิดบัญชี)</t>
  </si>
  <si>
    <t xml:space="preserve">เงินรายรับ </t>
  </si>
  <si>
    <t xml:space="preserve">เงินรับฝาก </t>
  </si>
  <si>
    <t xml:space="preserve">รายจ่ายค้างจ่าย </t>
  </si>
  <si>
    <t xml:space="preserve">เงินอุดหนุนเฉพาะกิจค้างจ่าย </t>
  </si>
  <si>
    <t xml:space="preserve"> - โครงการก่อสร้างถนนลาดยางแอสฟัลท์ ผัง 41 - บ้านคลองลำโลน</t>
  </si>
  <si>
    <t xml:space="preserve"> -  </t>
  </si>
  <si>
    <t>หลักเกณฑ์ในการจัดทำงบแสดงฐานะการเงิน</t>
  </si>
  <si>
    <t>รายการเปิดเผยอื่นใด (ถ้ามี)</t>
  </si>
  <si>
    <t xml:space="preserve">องค์การบริหารส่วนตำบลอุใดเจริญ  ตั้งอยู่บนพื้นที่ของบ้านผัง 1  หมู่ที่ 1  ตำบลอุใดเจริญ  อำเภอควนกาหลง จังหวัดสตูล  ตั้งอยู่ห่างจากที่ว่าการอำเภอควนกาหลง  ประมาณ  20  กิโลเมตร  ห่างจากจังหวัดสตูล  ประมาณ  51  กิโลเมตร  มีเนื้อที่ประมาณ  56.60  ตารางกิโลเมตร  หรือ  29,435  ไร่  สภาพพื้นที่ส่วนใหญ่เป็นที่ราบสูงและเนินเขาเตี้ย ๆ   มีจำนวนประชากรปัจจุบันทั้งสิ้น  8,510  คน  </t>
  </si>
  <si>
    <t>การบันทึกบัญชีเพื่อจัดทำงบแสดงฐานะการเงินเป็นไปตามเกณฑ์เงินสดและเกณฑ์คงค้าง  ตามประกาศกระทรวงมหาดไทย  เรื่อง  หลักเกณฑ์และวิธีปฏิบัติการบันทึกบัญชี การจัดทำทะเบียน และรายงานการเงินขององค์กรปกครองท้องถิ่น  เมื่อวันที่  20  มีนาคม  พ.ศ. 2558  และหนังสือสั่งการที่เกี่ยวข้อง</t>
  </si>
  <si>
    <t>หมายเหตุ 1  สรุปนโยบายการบัญชีที่สำคัญ</t>
  </si>
  <si>
    <t xml:space="preserve"> - โครงการก่อสร้างลานกีฬาบริเวณวงเวียน ผัง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</si>
</sst>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4"/>
      <color theme="1"/>
      <name val="Angsana New"/>
      <family val="1"/>
    </font>
    <font>
      <u/>
      <sz val="14"/>
      <color theme="1"/>
      <name val="Angsana New"/>
      <family val="1"/>
    </font>
    <font>
      <b/>
      <sz val="14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3"/>
      <color theme="1"/>
      <name val="Angsana New"/>
      <family val="1"/>
    </font>
    <font>
      <sz val="16"/>
      <color rgb="FFFF0000"/>
      <name val="Angsana New"/>
      <family val="1"/>
    </font>
    <font>
      <u/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b/>
      <sz val="16"/>
      <name val="Angsana New"/>
      <family val="1"/>
    </font>
    <font>
      <sz val="15"/>
      <name val="Angsana New"/>
      <family val="1"/>
    </font>
    <font>
      <sz val="16"/>
      <name val="AngsanaUPC"/>
      <family val="1"/>
      <charset val="222"/>
    </font>
    <font>
      <b/>
      <sz val="15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0" fontId="1" fillId="0" borderId="5" xfId="0" applyFont="1" applyBorder="1"/>
    <xf numFmtId="0" fontId="3" fillId="0" borderId="5" xfId="0" applyFont="1" applyBorder="1"/>
    <xf numFmtId="0" fontId="3" fillId="0" borderId="0" xfId="0" applyFont="1"/>
    <xf numFmtId="0" fontId="3" fillId="0" borderId="6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3" fontId="3" fillId="0" borderId="0" xfId="1" applyFont="1"/>
    <xf numFmtId="43" fontId="3" fillId="0" borderId="5" xfId="1" applyFont="1" applyBorder="1"/>
    <xf numFmtId="43" fontId="3" fillId="0" borderId="0" xfId="1" applyFont="1" applyBorder="1"/>
    <xf numFmtId="0" fontId="3" fillId="0" borderId="8" xfId="0" applyFont="1" applyBorder="1"/>
    <xf numFmtId="0" fontId="3" fillId="0" borderId="9" xfId="0" applyFont="1" applyBorder="1"/>
    <xf numFmtId="43" fontId="3" fillId="0" borderId="9" xfId="1" applyFont="1" applyBorder="1"/>
    <xf numFmtId="43" fontId="3" fillId="0" borderId="8" xfId="1" applyFont="1" applyBorder="1"/>
    <xf numFmtId="0" fontId="5" fillId="0" borderId="8" xfId="0" applyFont="1" applyBorder="1" applyAlignment="1">
      <alignment horizontal="center" vertical="center" wrapText="1"/>
    </xf>
    <xf numFmtId="43" fontId="3" fillId="0" borderId="1" xfId="0" applyNumberFormat="1" applyFont="1" applyBorder="1"/>
    <xf numFmtId="0" fontId="7" fillId="0" borderId="9" xfId="0" applyFont="1" applyBorder="1"/>
    <xf numFmtId="43" fontId="7" fillId="0" borderId="9" xfId="1" applyFont="1" applyBorder="1"/>
    <xf numFmtId="0" fontId="3" fillId="0" borderId="1" xfId="0" applyFont="1" applyBorder="1"/>
    <xf numFmtId="43" fontId="5" fillId="0" borderId="1" xfId="0" applyNumberFormat="1" applyFont="1" applyBorder="1"/>
    <xf numFmtId="43" fontId="3" fillId="0" borderId="11" xfId="1" applyFont="1" applyBorder="1"/>
    <xf numFmtId="43" fontId="5" fillId="0" borderId="11" xfId="1" applyFont="1" applyBorder="1"/>
    <xf numFmtId="43" fontId="5" fillId="0" borderId="1" xfId="0" applyNumberFormat="1" applyFont="1" applyBorder="1" applyAlignment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/>
    <xf numFmtId="0" fontId="3" fillId="0" borderId="0" xfId="0" applyFont="1" applyBorder="1"/>
    <xf numFmtId="43" fontId="3" fillId="0" borderId="12" xfId="0" applyNumberFormat="1" applyFont="1" applyBorder="1"/>
    <xf numFmtId="49" fontId="8" fillId="0" borderId="11" xfId="1" applyNumberFormat="1" applyFont="1" applyBorder="1" applyAlignment="1">
      <alignment horizontal="right"/>
    </xf>
    <xf numFmtId="0" fontId="2" fillId="0" borderId="0" xfId="0" applyFont="1"/>
    <xf numFmtId="43" fontId="1" fillId="0" borderId="0" xfId="1" applyFont="1"/>
    <xf numFmtId="43" fontId="1" fillId="0" borderId="3" xfId="1" applyFont="1" applyBorder="1"/>
    <xf numFmtId="43" fontId="1" fillId="0" borderId="12" xfId="1" applyFont="1" applyBorder="1"/>
    <xf numFmtId="43" fontId="1" fillId="0" borderId="10" xfId="1" applyFont="1" applyBorder="1"/>
    <xf numFmtId="43" fontId="1" fillId="0" borderId="0" xfId="1" applyFont="1" applyBorder="1"/>
    <xf numFmtId="43" fontId="2" fillId="0" borderId="12" xfId="1" applyFont="1" applyBorder="1"/>
    <xf numFmtId="0" fontId="2" fillId="0" borderId="0" xfId="0" applyFont="1" applyAlignment="1">
      <alignment horizontal="center"/>
    </xf>
    <xf numFmtId="0" fontId="1" fillId="0" borderId="7" xfId="0" applyFont="1" applyBorder="1"/>
    <xf numFmtId="43" fontId="1" fillId="0" borderId="7" xfId="1" applyFont="1" applyBorder="1"/>
    <xf numFmtId="0" fontId="1" fillId="0" borderId="0" xfId="0" applyFont="1" applyBorder="1"/>
    <xf numFmtId="43" fontId="1" fillId="0" borderId="5" xfId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3" fontId="2" fillId="0" borderId="7" xfId="1" applyFont="1" applyBorder="1"/>
    <xf numFmtId="0" fontId="2" fillId="0" borderId="1" xfId="0" applyFont="1" applyBorder="1"/>
    <xf numFmtId="43" fontId="2" fillId="0" borderId="1" xfId="0" applyNumberFormat="1" applyFont="1" applyBorder="1"/>
    <xf numFmtId="0" fontId="2" fillId="0" borderId="4" xfId="0" applyFont="1" applyBorder="1" applyAlignment="1">
      <alignment horizontal="center"/>
    </xf>
    <xf numFmtId="0" fontId="1" fillId="0" borderId="6" xfId="0" applyFont="1" applyBorder="1"/>
    <xf numFmtId="43" fontId="1" fillId="0" borderId="6" xfId="1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43" fontId="1" fillId="0" borderId="8" xfId="1" applyFont="1" applyBorder="1"/>
    <xf numFmtId="0" fontId="1" fillId="0" borderId="8" xfId="0" applyFont="1" applyBorder="1" applyAlignment="1">
      <alignment horizontal="center"/>
    </xf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0" fontId="9" fillId="0" borderId="0" xfId="0" applyFont="1"/>
    <xf numFmtId="43" fontId="1" fillId="0" borderId="9" xfId="1" applyFont="1" applyBorder="1"/>
    <xf numFmtId="43" fontId="1" fillId="0" borderId="0" xfId="1" applyFont="1" applyAlignment="1">
      <alignment horizontal="right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wrapText="1"/>
    </xf>
    <xf numFmtId="43" fontId="1" fillId="0" borderId="1" xfId="0" applyNumberFormat="1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/>
    <xf numFmtId="43" fontId="1" fillId="0" borderId="0" xfId="0" applyNumberFormat="1" applyFont="1"/>
    <xf numFmtId="43" fontId="2" fillId="0" borderId="12" xfId="0" applyNumberFormat="1" applyFont="1" applyBorder="1"/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5" xfId="1" applyFont="1" applyBorder="1"/>
    <xf numFmtId="0" fontId="11" fillId="0" borderId="7" xfId="0" applyFont="1" applyBorder="1" applyAlignment="1">
      <alignment horizontal="center"/>
    </xf>
    <xf numFmtId="0" fontId="12" fillId="0" borderId="6" xfId="0" applyFont="1" applyBorder="1"/>
    <xf numFmtId="187" fontId="12" fillId="0" borderId="0" xfId="0" applyNumberFormat="1" applyFont="1" applyAlignment="1">
      <alignment horizontal="right"/>
    </xf>
    <xf numFmtId="49" fontId="12" fillId="0" borderId="6" xfId="0" applyNumberFormat="1" applyFont="1" applyBorder="1" applyAlignment="1">
      <alignment horizontal="center"/>
    </xf>
    <xf numFmtId="0" fontId="12" fillId="0" borderId="0" xfId="0" applyFont="1"/>
    <xf numFmtId="0" fontId="12" fillId="0" borderId="6" xfId="0" applyFont="1" applyBorder="1" applyAlignment="1">
      <alignment horizontal="center"/>
    </xf>
    <xf numFmtId="0" fontId="12" fillId="0" borderId="5" xfId="0" applyFont="1" applyBorder="1"/>
    <xf numFmtId="187" fontId="12" fillId="0" borderId="0" xfId="0" applyNumberFormat="1" applyFont="1"/>
    <xf numFmtId="49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3" fontId="12" fillId="0" borderId="0" xfId="0" applyNumberFormat="1" applyFont="1"/>
    <xf numFmtId="3" fontId="12" fillId="0" borderId="5" xfId="0" applyNumberFormat="1" applyFont="1" applyBorder="1" applyAlignment="1">
      <alignment horizontal="center"/>
    </xf>
    <xf numFmtId="49" fontId="12" fillId="0" borderId="5" xfId="0" applyNumberFormat="1" applyFont="1" applyBorder="1"/>
    <xf numFmtId="0" fontId="13" fillId="0" borderId="5" xfId="0" applyFont="1" applyBorder="1" applyAlignment="1">
      <alignment horizontal="center"/>
    </xf>
    <xf numFmtId="0" fontId="12" fillId="0" borderId="8" xfId="0" applyFont="1" applyBorder="1"/>
    <xf numFmtId="187" fontId="12" fillId="0" borderId="9" xfId="0" applyNumberFormat="1" applyFont="1" applyBorder="1"/>
    <xf numFmtId="49" fontId="12" fillId="0" borderId="8" xfId="0" applyNumberFormat="1" applyFont="1" applyBorder="1" applyAlignment="1">
      <alignment horizontal="center"/>
    </xf>
    <xf numFmtId="3" fontId="12" fillId="0" borderId="9" xfId="0" applyNumberFormat="1" applyFont="1" applyBorder="1"/>
    <xf numFmtId="0" fontId="12" fillId="0" borderId="8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187" fontId="14" fillId="0" borderId="16" xfId="0" applyNumberFormat="1" applyFont="1" applyBorder="1"/>
    <xf numFmtId="49" fontId="14" fillId="0" borderId="1" xfId="0" applyNumberFormat="1" applyFont="1" applyBorder="1" applyAlignment="1">
      <alignment horizontal="center"/>
    </xf>
    <xf numFmtId="3" fontId="14" fillId="0" borderId="12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9" fontId="12" fillId="0" borderId="9" xfId="0" applyNumberFormat="1" applyFont="1" applyBorder="1"/>
    <xf numFmtId="187" fontId="12" fillId="0" borderId="9" xfId="0" applyNumberFormat="1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187" fontId="14" fillId="0" borderId="4" xfId="0" applyNumberFormat="1" applyFont="1" applyBorder="1" applyAlignment="1">
      <alignment horizontal="right"/>
    </xf>
    <xf numFmtId="49" fontId="14" fillId="0" borderId="7" xfId="0" applyNumberFormat="1" applyFont="1" applyBorder="1" applyAlignment="1">
      <alignment horizontal="right"/>
    </xf>
    <xf numFmtId="3" fontId="14" fillId="0" borderId="3" xfId="0" applyNumberFormat="1" applyFont="1" applyBorder="1" applyAlignment="1">
      <alignment horizontal="center"/>
    </xf>
    <xf numFmtId="187" fontId="12" fillId="0" borderId="0" xfId="0" applyNumberFormat="1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3" fontId="12" fillId="0" borderId="0" xfId="0" applyNumberFormat="1" applyFont="1" applyBorder="1"/>
    <xf numFmtId="0" fontId="15" fillId="0" borderId="5" xfId="0" applyFont="1" applyBorder="1"/>
    <xf numFmtId="187" fontId="12" fillId="0" borderId="5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center"/>
    </xf>
    <xf numFmtId="187" fontId="14" fillId="0" borderId="16" xfId="0" applyNumberFormat="1" applyFont="1" applyBorder="1" applyAlignment="1">
      <alignment horizontal="right"/>
    </xf>
    <xf numFmtId="3" fontId="14" fillId="0" borderId="12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1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19" workbookViewId="0">
      <selection activeCell="B26" sqref="B26"/>
    </sheetView>
  </sheetViews>
  <sheetFormatPr defaultRowHeight="23.25" x14ac:dyDescent="0.5"/>
  <cols>
    <col min="1" max="1" width="9.375" style="1" customWidth="1"/>
    <col min="2" max="2" width="15.25" style="1" customWidth="1"/>
    <col min="3" max="3" width="13" style="1" customWidth="1"/>
    <col min="4" max="4" width="11.125" style="1" customWidth="1"/>
    <col min="5" max="5" width="9.625" style="1" customWidth="1"/>
    <col min="6" max="6" width="10.5" style="1" customWidth="1"/>
    <col min="7" max="7" width="9.875" style="1" customWidth="1"/>
    <col min="8" max="8" width="8.25" style="1" customWidth="1"/>
    <col min="9" max="9" width="10.375" style="1" customWidth="1"/>
    <col min="10" max="10" width="8.625" style="1" customWidth="1"/>
    <col min="11" max="11" width="10.25" style="1" customWidth="1"/>
    <col min="12" max="12" width="10.875" style="1" customWidth="1"/>
    <col min="13" max="13" width="7.75" style="1" customWidth="1"/>
    <col min="14" max="14" width="8.125" style="1" customWidth="1"/>
    <col min="15" max="15" width="10" style="1" customWidth="1"/>
    <col min="16" max="16" width="10.5" style="1" customWidth="1"/>
    <col min="17" max="16384" width="9" style="1"/>
  </cols>
  <sheetData>
    <row r="1" spans="1:16" x14ac:dyDescent="0.5">
      <c r="A1" s="121" t="s">
        <v>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</row>
    <row r="2" spans="1:16" x14ac:dyDescent="0.5">
      <c r="A2" s="121" t="s">
        <v>35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spans="1:16" x14ac:dyDescent="0.5">
      <c r="A3" s="121" t="s">
        <v>34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</row>
    <row r="4" spans="1:16" ht="79.5" customHeight="1" x14ac:dyDescent="0.5">
      <c r="A4" s="7" t="s">
        <v>33</v>
      </c>
      <c r="B4" s="7" t="s">
        <v>32</v>
      </c>
      <c r="C4" s="7" t="s">
        <v>31</v>
      </c>
      <c r="D4" s="7" t="s">
        <v>30</v>
      </c>
      <c r="E4" s="7" t="s">
        <v>29</v>
      </c>
      <c r="F4" s="7" t="s">
        <v>28</v>
      </c>
      <c r="G4" s="7" t="s">
        <v>27</v>
      </c>
      <c r="H4" s="7" t="s">
        <v>26</v>
      </c>
      <c r="I4" s="7" t="s">
        <v>25</v>
      </c>
      <c r="J4" s="7" t="s">
        <v>24</v>
      </c>
      <c r="K4" s="7" t="s">
        <v>23</v>
      </c>
      <c r="L4" s="7" t="s">
        <v>22</v>
      </c>
      <c r="M4" s="7" t="s">
        <v>21</v>
      </c>
      <c r="N4" s="7" t="s">
        <v>20</v>
      </c>
      <c r="O4" s="7" t="s">
        <v>19</v>
      </c>
      <c r="P4" s="7" t="s">
        <v>0</v>
      </c>
    </row>
    <row r="5" spans="1:16" ht="22.5" customHeight="1" x14ac:dyDescent="0.5">
      <c r="A5" s="6" t="s">
        <v>18</v>
      </c>
      <c r="B5" s="4"/>
      <c r="C5" s="5"/>
      <c r="D5" s="4"/>
      <c r="E5" s="5"/>
      <c r="F5" s="4"/>
      <c r="G5" s="5"/>
      <c r="H5" s="4"/>
      <c r="I5" s="5"/>
      <c r="J5" s="4"/>
      <c r="K5" s="5"/>
      <c r="L5" s="4"/>
      <c r="M5" s="5"/>
      <c r="N5" s="4"/>
      <c r="O5" s="5"/>
      <c r="P5" s="5"/>
    </row>
    <row r="6" spans="1:16" ht="22.5" customHeight="1" x14ac:dyDescent="0.5">
      <c r="A6" s="3" t="s">
        <v>17</v>
      </c>
      <c r="B6" s="4" t="s">
        <v>16</v>
      </c>
      <c r="C6" s="3" t="s">
        <v>1</v>
      </c>
      <c r="D6" s="9">
        <v>2398320</v>
      </c>
      <c r="E6" s="10">
        <v>0</v>
      </c>
      <c r="F6" s="9">
        <v>0</v>
      </c>
      <c r="G6" s="10">
        <v>0</v>
      </c>
      <c r="H6" s="9">
        <v>0</v>
      </c>
      <c r="I6" s="10">
        <v>0</v>
      </c>
      <c r="J6" s="9">
        <v>0</v>
      </c>
      <c r="K6" s="10">
        <v>0</v>
      </c>
      <c r="L6" s="9">
        <v>0</v>
      </c>
      <c r="M6" s="10">
        <v>0</v>
      </c>
      <c r="N6" s="9">
        <v>0</v>
      </c>
      <c r="O6" s="10">
        <v>0</v>
      </c>
      <c r="P6" s="10">
        <f>SUM(D6,E6,F6,G6,H6,I6,J6,K6,L6,M6,N6,O6)</f>
        <v>2398320</v>
      </c>
    </row>
    <row r="7" spans="1:16" ht="22.5" customHeight="1" x14ac:dyDescent="0.5">
      <c r="A7" s="3"/>
      <c r="B7" s="4" t="s">
        <v>15</v>
      </c>
      <c r="C7" s="3" t="s">
        <v>1</v>
      </c>
      <c r="D7" s="9">
        <v>4242057</v>
      </c>
      <c r="E7" s="10">
        <v>343680</v>
      </c>
      <c r="F7" s="9">
        <v>1213970</v>
      </c>
      <c r="G7" s="10">
        <v>359977</v>
      </c>
      <c r="H7" s="9">
        <v>0</v>
      </c>
      <c r="I7" s="10">
        <v>1542962</v>
      </c>
      <c r="J7" s="9">
        <v>0</v>
      </c>
      <c r="K7" s="10">
        <v>0</v>
      </c>
      <c r="L7" s="9">
        <v>0</v>
      </c>
      <c r="M7" s="10">
        <v>0</v>
      </c>
      <c r="N7" s="9">
        <v>0</v>
      </c>
      <c r="O7" s="10">
        <v>0</v>
      </c>
      <c r="P7" s="10">
        <f t="shared" ref="P7:P32" si="0">SUM(D7,E7,F7,G7,H7,I7,J7,K7,L7,M7,N7,O7)</f>
        <v>7702646</v>
      </c>
    </row>
    <row r="8" spans="1:16" ht="22.5" customHeight="1" x14ac:dyDescent="0.5">
      <c r="A8" s="3"/>
      <c r="B8" s="4"/>
      <c r="C8" s="3" t="s">
        <v>37</v>
      </c>
      <c r="D8" s="9">
        <v>0</v>
      </c>
      <c r="E8" s="10">
        <v>0</v>
      </c>
      <c r="F8" s="9">
        <v>177750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f t="shared" si="0"/>
        <v>177750</v>
      </c>
    </row>
    <row r="9" spans="1:16" ht="22.5" customHeight="1" x14ac:dyDescent="0.5">
      <c r="A9" s="3"/>
      <c r="B9" s="4"/>
      <c r="C9" s="3" t="s">
        <v>39</v>
      </c>
      <c r="D9" s="9">
        <v>0</v>
      </c>
      <c r="E9" s="10">
        <v>0</v>
      </c>
      <c r="F9" s="9">
        <v>2360660</v>
      </c>
      <c r="G9" s="10">
        <v>0</v>
      </c>
      <c r="H9" s="10">
        <v>0</v>
      </c>
      <c r="I9" s="10">
        <v>229780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f t="shared" si="0"/>
        <v>2590440</v>
      </c>
    </row>
    <row r="10" spans="1:16" ht="22.5" customHeight="1" x14ac:dyDescent="0.5">
      <c r="A10" s="3" t="s">
        <v>14</v>
      </c>
      <c r="B10" s="4" t="s">
        <v>13</v>
      </c>
      <c r="C10" s="3" t="s">
        <v>1</v>
      </c>
      <c r="D10" s="9">
        <v>260050</v>
      </c>
      <c r="E10" s="10">
        <v>0</v>
      </c>
      <c r="F10" s="9">
        <v>44970</v>
      </c>
      <c r="G10" s="10">
        <v>12400</v>
      </c>
      <c r="H10" s="9">
        <v>0</v>
      </c>
      <c r="I10" s="10">
        <v>2500</v>
      </c>
      <c r="J10" s="9">
        <v>0</v>
      </c>
      <c r="K10" s="10">
        <v>0</v>
      </c>
      <c r="L10" s="9">
        <v>0</v>
      </c>
      <c r="M10" s="10">
        <v>0</v>
      </c>
      <c r="N10" s="9">
        <v>0</v>
      </c>
      <c r="O10" s="10">
        <v>0</v>
      </c>
      <c r="P10" s="10">
        <f t="shared" si="0"/>
        <v>319920</v>
      </c>
    </row>
    <row r="11" spans="1:16" ht="22.5" customHeight="1" x14ac:dyDescent="0.5">
      <c r="A11" s="3"/>
      <c r="B11" s="4"/>
      <c r="C11" s="3" t="s">
        <v>39</v>
      </c>
      <c r="D11" s="9">
        <v>0</v>
      </c>
      <c r="E11" s="10">
        <v>0</v>
      </c>
      <c r="F11" s="9">
        <v>58740</v>
      </c>
      <c r="G11" s="10">
        <v>0</v>
      </c>
      <c r="H11" s="10">
        <v>0</v>
      </c>
      <c r="I11" s="10">
        <v>27600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f t="shared" si="0"/>
        <v>86340</v>
      </c>
    </row>
    <row r="12" spans="1:16" ht="22.5" customHeight="1" x14ac:dyDescent="0.5">
      <c r="A12" s="3"/>
      <c r="B12" s="4" t="s">
        <v>12</v>
      </c>
      <c r="C12" s="3" t="s">
        <v>1</v>
      </c>
      <c r="D12" s="9">
        <v>1353141.07</v>
      </c>
      <c r="E12" s="10">
        <v>316395</v>
      </c>
      <c r="F12" s="9">
        <v>1151124.6599999999</v>
      </c>
      <c r="G12" s="10">
        <v>1168927.81</v>
      </c>
      <c r="H12" s="9">
        <v>16680</v>
      </c>
      <c r="I12" s="10">
        <v>303303.87</v>
      </c>
      <c r="J12" s="9">
        <v>29400</v>
      </c>
      <c r="K12" s="10">
        <v>1319657.6100000001</v>
      </c>
      <c r="L12" s="9">
        <v>0</v>
      </c>
      <c r="M12" s="10">
        <v>0</v>
      </c>
      <c r="N12" s="9">
        <v>0</v>
      </c>
      <c r="O12" s="10">
        <v>0</v>
      </c>
      <c r="P12" s="10">
        <f t="shared" si="0"/>
        <v>5658630.0200000005</v>
      </c>
    </row>
    <row r="13" spans="1:16" ht="22.5" customHeight="1" x14ac:dyDescent="0.5">
      <c r="A13" s="3"/>
      <c r="B13" s="4"/>
      <c r="C13" s="3" t="s">
        <v>39</v>
      </c>
      <c r="D13" s="9">
        <v>0</v>
      </c>
      <c r="E13" s="10">
        <v>0</v>
      </c>
      <c r="F13" s="9">
        <v>0</v>
      </c>
      <c r="G13" s="10">
        <v>0</v>
      </c>
      <c r="H13" s="9">
        <v>0</v>
      </c>
      <c r="I13" s="10">
        <v>0</v>
      </c>
      <c r="J13" s="9">
        <v>92500</v>
      </c>
      <c r="K13" s="10">
        <v>0</v>
      </c>
      <c r="L13" s="9">
        <v>0</v>
      </c>
      <c r="M13" s="10">
        <v>0</v>
      </c>
      <c r="N13" s="9">
        <v>0</v>
      </c>
      <c r="O13" s="10">
        <v>0</v>
      </c>
      <c r="P13" s="10">
        <f t="shared" si="0"/>
        <v>92500</v>
      </c>
    </row>
    <row r="14" spans="1:16" ht="22.5" customHeight="1" x14ac:dyDescent="0.5">
      <c r="A14" s="3"/>
      <c r="B14" s="4" t="s">
        <v>11</v>
      </c>
      <c r="C14" s="3" t="s">
        <v>1</v>
      </c>
      <c r="D14" s="9">
        <v>412948.58</v>
      </c>
      <c r="E14" s="10">
        <v>37560</v>
      </c>
      <c r="F14" s="9">
        <v>2105393.7999999998</v>
      </c>
      <c r="G14" s="10">
        <v>127197.21</v>
      </c>
      <c r="H14" s="9">
        <v>0</v>
      </c>
      <c r="I14" s="10">
        <v>491731.12</v>
      </c>
      <c r="J14" s="9">
        <v>0</v>
      </c>
      <c r="K14" s="10">
        <v>0</v>
      </c>
      <c r="L14" s="9">
        <v>0</v>
      </c>
      <c r="M14" s="10">
        <v>0</v>
      </c>
      <c r="N14" s="9">
        <v>0</v>
      </c>
      <c r="O14" s="10">
        <v>0</v>
      </c>
      <c r="P14" s="10">
        <f t="shared" si="0"/>
        <v>3174830.71</v>
      </c>
    </row>
    <row r="15" spans="1:16" ht="22.5" customHeight="1" x14ac:dyDescent="0.5">
      <c r="A15" s="3"/>
      <c r="B15" s="4"/>
      <c r="C15" s="3" t="s">
        <v>39</v>
      </c>
      <c r="D15" s="9">
        <v>0</v>
      </c>
      <c r="E15" s="10">
        <v>0</v>
      </c>
      <c r="F15" s="9">
        <v>394400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f t="shared" si="0"/>
        <v>394400</v>
      </c>
    </row>
    <row r="16" spans="1:16" ht="22.5" customHeight="1" x14ac:dyDescent="0.5">
      <c r="A16" s="3"/>
      <c r="B16" s="4"/>
      <c r="C16" s="3" t="s">
        <v>37</v>
      </c>
      <c r="D16" s="9">
        <v>0</v>
      </c>
      <c r="E16" s="10">
        <v>0</v>
      </c>
      <c r="F16" s="9">
        <v>0</v>
      </c>
      <c r="G16" s="10">
        <v>0</v>
      </c>
      <c r="H16" s="11">
        <v>20000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f t="shared" si="0"/>
        <v>20000</v>
      </c>
    </row>
    <row r="17" spans="1:16" ht="22.5" customHeight="1" x14ac:dyDescent="0.5">
      <c r="A17" s="3"/>
      <c r="B17" s="4" t="s">
        <v>10</v>
      </c>
      <c r="C17" s="3" t="s">
        <v>1</v>
      </c>
      <c r="D17" s="9">
        <v>299462.77</v>
      </c>
      <c r="E17" s="10">
        <v>0</v>
      </c>
      <c r="F17" s="9">
        <v>34175.07</v>
      </c>
      <c r="G17" s="10">
        <v>0</v>
      </c>
      <c r="H17" s="9">
        <v>0</v>
      </c>
      <c r="I17" s="10">
        <v>368118.11</v>
      </c>
      <c r="J17" s="9">
        <v>0</v>
      </c>
      <c r="K17" s="10">
        <v>0</v>
      </c>
      <c r="L17" s="9">
        <v>0</v>
      </c>
      <c r="M17" s="10">
        <v>0</v>
      </c>
      <c r="N17" s="9">
        <v>0</v>
      </c>
      <c r="O17" s="10">
        <v>0</v>
      </c>
      <c r="P17" s="10">
        <f t="shared" si="0"/>
        <v>701755.95</v>
      </c>
    </row>
    <row r="18" spans="1:16" ht="22.5" customHeight="1" x14ac:dyDescent="0.5">
      <c r="A18" s="3" t="s">
        <v>9</v>
      </c>
      <c r="B18" s="4" t="s">
        <v>8</v>
      </c>
      <c r="C18" s="3" t="s">
        <v>1</v>
      </c>
      <c r="D18" s="9">
        <v>363110</v>
      </c>
      <c r="E18" s="10">
        <v>80200</v>
      </c>
      <c r="F18" s="9">
        <v>17500</v>
      </c>
      <c r="G18" s="10">
        <v>16978</v>
      </c>
      <c r="H18" s="9">
        <v>0</v>
      </c>
      <c r="I18" s="10">
        <v>99056.33</v>
      </c>
      <c r="J18" s="9">
        <v>0</v>
      </c>
      <c r="K18" s="10">
        <v>0</v>
      </c>
      <c r="L18" s="9">
        <v>0</v>
      </c>
      <c r="M18" s="10">
        <v>0</v>
      </c>
      <c r="N18" s="9">
        <v>0</v>
      </c>
      <c r="O18" s="10">
        <v>0</v>
      </c>
      <c r="P18" s="10">
        <f t="shared" si="0"/>
        <v>576844.32999999996</v>
      </c>
    </row>
    <row r="19" spans="1:16" ht="22.5" customHeight="1" x14ac:dyDescent="0.5">
      <c r="A19" s="3"/>
      <c r="B19" s="4"/>
      <c r="C19" s="3" t="s">
        <v>39</v>
      </c>
      <c r="D19" s="9">
        <v>0</v>
      </c>
      <c r="E19" s="10">
        <v>0</v>
      </c>
      <c r="F19" s="9">
        <v>0</v>
      </c>
      <c r="G19" s="10">
        <v>0</v>
      </c>
      <c r="H19" s="9">
        <v>0</v>
      </c>
      <c r="I19" s="10">
        <v>0</v>
      </c>
      <c r="J19" s="9">
        <v>0</v>
      </c>
      <c r="K19" s="10">
        <v>3237000</v>
      </c>
      <c r="L19" s="9">
        <v>0</v>
      </c>
      <c r="M19" s="10">
        <v>0</v>
      </c>
      <c r="N19" s="9">
        <v>0</v>
      </c>
      <c r="O19" s="10">
        <v>0</v>
      </c>
      <c r="P19" s="10">
        <f t="shared" si="0"/>
        <v>3237000</v>
      </c>
    </row>
    <row r="20" spans="1:16" ht="22.5" customHeight="1" x14ac:dyDescent="0.5">
      <c r="A20" s="3"/>
      <c r="B20" s="4" t="s">
        <v>7</v>
      </c>
      <c r="C20" s="3" t="s">
        <v>1</v>
      </c>
      <c r="D20" s="9">
        <v>0</v>
      </c>
      <c r="E20" s="10">
        <v>0</v>
      </c>
      <c r="F20" s="9">
        <v>200000</v>
      </c>
      <c r="G20" s="10">
        <v>0</v>
      </c>
      <c r="H20" s="9">
        <v>0</v>
      </c>
      <c r="I20" s="10">
        <v>1064370</v>
      </c>
      <c r="J20" s="9">
        <v>0</v>
      </c>
      <c r="K20" s="10">
        <v>1471000</v>
      </c>
      <c r="L20" s="9">
        <v>3213900</v>
      </c>
      <c r="M20" s="10">
        <v>0</v>
      </c>
      <c r="N20" s="9">
        <v>0</v>
      </c>
      <c r="O20" s="10">
        <v>0</v>
      </c>
      <c r="P20" s="10">
        <f t="shared" si="0"/>
        <v>5949270</v>
      </c>
    </row>
    <row r="21" spans="1:16" ht="22.5" customHeight="1" x14ac:dyDescent="0.5">
      <c r="A21" s="3"/>
      <c r="B21" s="4"/>
      <c r="C21" s="3" t="s">
        <v>37</v>
      </c>
      <c r="D21" s="9">
        <v>0</v>
      </c>
      <c r="E21" s="10">
        <v>0</v>
      </c>
      <c r="F21" s="9">
        <v>1800000</v>
      </c>
      <c r="G21" s="10">
        <v>0</v>
      </c>
      <c r="H21" s="9">
        <v>0</v>
      </c>
      <c r="I21" s="10">
        <v>0</v>
      </c>
      <c r="J21" s="9">
        <v>0</v>
      </c>
      <c r="K21" s="10">
        <v>0</v>
      </c>
      <c r="L21" s="9">
        <v>3399500</v>
      </c>
      <c r="M21" s="10">
        <v>0</v>
      </c>
      <c r="N21" s="9">
        <v>0</v>
      </c>
      <c r="O21" s="10">
        <v>0</v>
      </c>
      <c r="P21" s="10">
        <f t="shared" si="0"/>
        <v>5199500</v>
      </c>
    </row>
    <row r="22" spans="1:16" ht="22.5" customHeight="1" x14ac:dyDescent="0.5">
      <c r="A22" s="3"/>
      <c r="B22" s="4"/>
      <c r="C22" s="3" t="s">
        <v>39</v>
      </c>
      <c r="D22" s="9">
        <v>0</v>
      </c>
      <c r="E22" s="10">
        <v>0</v>
      </c>
      <c r="F22" s="9">
        <v>0</v>
      </c>
      <c r="G22" s="10">
        <v>0</v>
      </c>
      <c r="H22" s="9">
        <v>0</v>
      </c>
      <c r="I22" s="10">
        <v>0</v>
      </c>
      <c r="J22" s="9">
        <v>0</v>
      </c>
      <c r="K22" s="10">
        <v>0</v>
      </c>
      <c r="L22" s="9">
        <v>4387902</v>
      </c>
      <c r="M22" s="10">
        <v>0</v>
      </c>
      <c r="N22" s="9">
        <v>0</v>
      </c>
      <c r="O22" s="10">
        <v>0</v>
      </c>
      <c r="P22" s="10">
        <f t="shared" si="0"/>
        <v>4387902</v>
      </c>
    </row>
    <row r="23" spans="1:16" ht="22.5" customHeight="1" x14ac:dyDescent="0.5">
      <c r="A23" s="12" t="s">
        <v>6</v>
      </c>
      <c r="B23" s="13" t="s">
        <v>5</v>
      </c>
      <c r="C23" s="12" t="s">
        <v>1</v>
      </c>
      <c r="D23" s="14">
        <v>0</v>
      </c>
      <c r="E23" s="15">
        <v>0</v>
      </c>
      <c r="F23" s="14">
        <v>0</v>
      </c>
      <c r="G23" s="15">
        <v>0</v>
      </c>
      <c r="H23" s="14">
        <v>0</v>
      </c>
      <c r="I23" s="15">
        <v>0</v>
      </c>
      <c r="J23" s="14">
        <v>0</v>
      </c>
      <c r="K23" s="15">
        <v>0</v>
      </c>
      <c r="L23" s="14">
        <v>0</v>
      </c>
      <c r="M23" s="15">
        <v>0</v>
      </c>
      <c r="N23" s="14">
        <v>0</v>
      </c>
      <c r="O23" s="15">
        <v>0</v>
      </c>
      <c r="P23" s="15">
        <f t="shared" si="0"/>
        <v>0</v>
      </c>
    </row>
    <row r="24" spans="1:16" ht="22.5" customHeight="1" x14ac:dyDescent="0.5">
      <c r="A24" s="125" t="s">
        <v>38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</row>
    <row r="25" spans="1:16" ht="22.5" customHeight="1" x14ac:dyDescent="0.5">
      <c r="A25" s="18"/>
      <c r="B25" s="18"/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81" customHeight="1" x14ac:dyDescent="0.5">
      <c r="A26" s="16" t="s">
        <v>33</v>
      </c>
      <c r="B26" s="16" t="s">
        <v>32</v>
      </c>
      <c r="C26" s="16" t="s">
        <v>31</v>
      </c>
      <c r="D26" s="16" t="s">
        <v>30</v>
      </c>
      <c r="E26" s="16" t="s">
        <v>29</v>
      </c>
      <c r="F26" s="16" t="s">
        <v>28</v>
      </c>
      <c r="G26" s="16" t="s">
        <v>27</v>
      </c>
      <c r="H26" s="16" t="s">
        <v>26</v>
      </c>
      <c r="I26" s="16" t="s">
        <v>25</v>
      </c>
      <c r="J26" s="16" t="s">
        <v>24</v>
      </c>
      <c r="K26" s="16" t="s">
        <v>23</v>
      </c>
      <c r="L26" s="16" t="s">
        <v>22</v>
      </c>
      <c r="M26" s="16" t="s">
        <v>21</v>
      </c>
      <c r="N26" s="16" t="s">
        <v>20</v>
      </c>
      <c r="O26" s="16" t="s">
        <v>19</v>
      </c>
      <c r="P26" s="16" t="s">
        <v>0</v>
      </c>
    </row>
    <row r="27" spans="1:16" ht="22.5" customHeight="1" x14ac:dyDescent="0.5">
      <c r="A27" s="3" t="s">
        <v>4</v>
      </c>
      <c r="B27" s="4" t="s">
        <v>3</v>
      </c>
      <c r="C27" s="3" t="s">
        <v>1</v>
      </c>
      <c r="D27" s="9">
        <v>0</v>
      </c>
      <c r="E27" s="10">
        <v>30000</v>
      </c>
      <c r="F27" s="9">
        <v>3419524</v>
      </c>
      <c r="G27" s="10">
        <v>67500</v>
      </c>
      <c r="H27" s="9">
        <v>0</v>
      </c>
      <c r="I27" s="10">
        <v>0</v>
      </c>
      <c r="J27" s="9">
        <v>0</v>
      </c>
      <c r="K27" s="10">
        <v>100000</v>
      </c>
      <c r="L27" s="9">
        <v>0</v>
      </c>
      <c r="M27" s="10">
        <v>0</v>
      </c>
      <c r="N27" s="9">
        <v>0</v>
      </c>
      <c r="O27" s="10">
        <v>0</v>
      </c>
      <c r="P27" s="10">
        <f t="shared" si="0"/>
        <v>3617024</v>
      </c>
    </row>
    <row r="28" spans="1:16" ht="22.5" customHeight="1" x14ac:dyDescent="0.5">
      <c r="A28" s="3" t="s">
        <v>2</v>
      </c>
      <c r="B28" s="4" t="s">
        <v>2</v>
      </c>
      <c r="C28" s="3" t="s">
        <v>1</v>
      </c>
      <c r="D28" s="9">
        <v>0</v>
      </c>
      <c r="E28" s="10">
        <v>0</v>
      </c>
      <c r="F28" s="9">
        <v>0</v>
      </c>
      <c r="G28" s="10">
        <v>0</v>
      </c>
      <c r="H28" s="9">
        <v>0</v>
      </c>
      <c r="I28" s="10">
        <v>0</v>
      </c>
      <c r="J28" s="9">
        <v>0</v>
      </c>
      <c r="K28" s="10">
        <v>0</v>
      </c>
      <c r="L28" s="9">
        <v>0</v>
      </c>
      <c r="M28" s="10">
        <v>0</v>
      </c>
      <c r="N28" s="9">
        <v>0</v>
      </c>
      <c r="O28" s="10">
        <v>729439.68</v>
      </c>
      <c r="P28" s="10">
        <f t="shared" si="0"/>
        <v>729439.68</v>
      </c>
    </row>
    <row r="29" spans="1:16" ht="22.5" customHeight="1" x14ac:dyDescent="0.5">
      <c r="A29" s="3"/>
      <c r="B29" s="4"/>
      <c r="C29" s="3" t="s">
        <v>39</v>
      </c>
      <c r="D29" s="9">
        <v>0</v>
      </c>
      <c r="E29" s="10">
        <v>0</v>
      </c>
      <c r="F29" s="9">
        <v>0</v>
      </c>
      <c r="G29" s="10">
        <v>0</v>
      </c>
      <c r="H29" s="9">
        <v>0</v>
      </c>
      <c r="I29" s="10">
        <v>0</v>
      </c>
      <c r="J29" s="9">
        <v>0</v>
      </c>
      <c r="K29" s="10">
        <v>0</v>
      </c>
      <c r="L29" s="9">
        <v>0</v>
      </c>
      <c r="M29" s="10">
        <v>0</v>
      </c>
      <c r="N29" s="10">
        <v>0</v>
      </c>
      <c r="O29" s="9">
        <v>7723780</v>
      </c>
      <c r="P29" s="10">
        <f t="shared" si="0"/>
        <v>7723780</v>
      </c>
    </row>
    <row r="30" spans="1:16" x14ac:dyDescent="0.5">
      <c r="A30" s="3"/>
      <c r="B30" s="4"/>
      <c r="C30" s="3"/>
      <c r="D30" s="9"/>
      <c r="E30" s="10"/>
      <c r="F30" s="9"/>
      <c r="G30" s="10"/>
      <c r="H30" s="9"/>
      <c r="I30" s="10"/>
      <c r="J30" s="9"/>
      <c r="K30" s="10"/>
      <c r="L30" s="9"/>
      <c r="M30" s="10"/>
      <c r="N30" s="9"/>
      <c r="O30" s="10"/>
      <c r="P30" s="10">
        <f t="shared" si="0"/>
        <v>0</v>
      </c>
    </row>
    <row r="31" spans="1:16" x14ac:dyDescent="0.5">
      <c r="A31" s="3"/>
      <c r="B31" s="4"/>
      <c r="C31" s="3"/>
      <c r="D31" s="9"/>
      <c r="E31" s="10"/>
      <c r="F31" s="9"/>
      <c r="G31" s="10"/>
      <c r="H31" s="9"/>
      <c r="I31" s="10"/>
      <c r="J31" s="9"/>
      <c r="K31" s="10"/>
      <c r="L31" s="9"/>
      <c r="M31" s="10"/>
      <c r="N31" s="9"/>
      <c r="O31" s="10"/>
      <c r="P31" s="10">
        <f t="shared" si="0"/>
        <v>0</v>
      </c>
    </row>
    <row r="32" spans="1:16" x14ac:dyDescent="0.5">
      <c r="A32" s="3"/>
      <c r="B32" s="4"/>
      <c r="C32" s="3"/>
      <c r="D32" s="4"/>
      <c r="E32" s="3"/>
      <c r="F32" s="4"/>
      <c r="G32" s="3"/>
      <c r="H32" s="4"/>
      <c r="I32" s="3"/>
      <c r="J32" s="4"/>
      <c r="K32" s="3"/>
      <c r="L32" s="4"/>
      <c r="M32" s="3"/>
      <c r="N32" s="4"/>
      <c r="O32" s="3"/>
      <c r="P32" s="10">
        <f t="shared" si="0"/>
        <v>0</v>
      </c>
    </row>
    <row r="33" spans="1:16" x14ac:dyDescent="0.5">
      <c r="A33" s="3"/>
      <c r="B33" s="4"/>
      <c r="C33" s="3"/>
      <c r="D33" s="4"/>
      <c r="E33" s="3"/>
      <c r="F33" s="4"/>
      <c r="G33" s="3"/>
      <c r="H33" s="4"/>
      <c r="I33" s="3"/>
      <c r="J33" s="4"/>
      <c r="K33" s="3"/>
      <c r="L33" s="4"/>
      <c r="M33" s="3"/>
      <c r="N33" s="4"/>
      <c r="O33" s="3"/>
      <c r="P33" s="3"/>
    </row>
    <row r="34" spans="1:16" ht="24" thickBot="1" x14ac:dyDescent="0.55000000000000004">
      <c r="A34" s="122" t="s">
        <v>0</v>
      </c>
      <c r="B34" s="123"/>
      <c r="C34" s="124"/>
      <c r="D34" s="17">
        <f>SUM(D6:D33)</f>
        <v>9329089.4199999999</v>
      </c>
      <c r="E34" s="17">
        <f t="shared" ref="E34:P34" si="1">SUM(E6:E33)</f>
        <v>807835</v>
      </c>
      <c r="F34" s="17">
        <f t="shared" si="1"/>
        <v>12978207.530000001</v>
      </c>
      <c r="G34" s="17">
        <f t="shared" si="1"/>
        <v>1752980.02</v>
      </c>
      <c r="H34" s="17">
        <f t="shared" si="1"/>
        <v>36680</v>
      </c>
      <c r="I34" s="17">
        <f t="shared" si="1"/>
        <v>4129421.43</v>
      </c>
      <c r="J34" s="17">
        <f t="shared" si="1"/>
        <v>121900</v>
      </c>
      <c r="K34" s="17">
        <f t="shared" si="1"/>
        <v>6127657.6100000003</v>
      </c>
      <c r="L34" s="17">
        <f t="shared" si="1"/>
        <v>11001302</v>
      </c>
      <c r="M34" s="17">
        <f t="shared" si="1"/>
        <v>0</v>
      </c>
      <c r="N34" s="17">
        <f t="shared" si="1"/>
        <v>0</v>
      </c>
      <c r="O34" s="17">
        <f t="shared" si="1"/>
        <v>8453219.6799999997</v>
      </c>
      <c r="P34" s="17">
        <f t="shared" si="1"/>
        <v>54738292.689999998</v>
      </c>
    </row>
    <row r="35" spans="1:16" ht="24" thickTop="1" x14ac:dyDescent="0.5"/>
  </sheetData>
  <mergeCells count="5">
    <mergeCell ref="A1:P1"/>
    <mergeCell ref="A2:P2"/>
    <mergeCell ref="A3:P3"/>
    <mergeCell ref="A34:C34"/>
    <mergeCell ref="A24:P24"/>
  </mergeCells>
  <pageMargins left="3.937007874015748E-2" right="3.937007874015748E-2" top="7.874015748031496E-2" bottom="7.874015748031496E-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7" workbookViewId="0">
      <selection activeCell="D24" sqref="D24"/>
    </sheetView>
  </sheetViews>
  <sheetFormatPr defaultRowHeight="23.25" x14ac:dyDescent="0.5"/>
  <cols>
    <col min="1" max="1" width="10.5" style="1" customWidth="1"/>
    <col min="2" max="2" width="16" style="1" customWidth="1"/>
    <col min="3" max="15" width="10.375" style="1" customWidth="1"/>
    <col min="16" max="16384" width="9" style="1"/>
  </cols>
  <sheetData>
    <row r="1" spans="1:15" x14ac:dyDescent="0.5">
      <c r="A1" s="121" t="s">
        <v>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5" x14ac:dyDescent="0.5">
      <c r="A2" s="121" t="s">
        <v>40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5" x14ac:dyDescent="0.5">
      <c r="A3" s="126" t="s">
        <v>34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ht="84" x14ac:dyDescent="0.5">
      <c r="A4" s="7" t="s">
        <v>33</v>
      </c>
      <c r="B4" s="7" t="s">
        <v>32</v>
      </c>
      <c r="C4" s="7" t="s">
        <v>30</v>
      </c>
      <c r="D4" s="7" t="s">
        <v>29</v>
      </c>
      <c r="E4" s="7" t="s">
        <v>28</v>
      </c>
      <c r="F4" s="7" t="s">
        <v>27</v>
      </c>
      <c r="G4" s="7" t="s">
        <v>26</v>
      </c>
      <c r="H4" s="7" t="s">
        <v>25</v>
      </c>
      <c r="I4" s="7" t="s">
        <v>24</v>
      </c>
      <c r="J4" s="7" t="s">
        <v>23</v>
      </c>
      <c r="K4" s="7" t="s">
        <v>22</v>
      </c>
      <c r="L4" s="7" t="s">
        <v>21</v>
      </c>
      <c r="M4" s="7" t="s">
        <v>20</v>
      </c>
      <c r="N4" s="7" t="s">
        <v>19</v>
      </c>
      <c r="O4" s="7" t="s">
        <v>0</v>
      </c>
    </row>
    <row r="5" spans="1:15" x14ac:dyDescent="0.5">
      <c r="A5" s="6" t="s">
        <v>18</v>
      </c>
      <c r="B5" s="4"/>
      <c r="C5" s="5"/>
      <c r="D5" s="5"/>
      <c r="E5" s="4"/>
      <c r="F5" s="5"/>
      <c r="G5" s="4"/>
      <c r="H5" s="5"/>
      <c r="I5" s="4"/>
      <c r="J5" s="5"/>
      <c r="K5" s="4"/>
      <c r="L5" s="5"/>
      <c r="M5" s="4"/>
      <c r="N5" s="5"/>
      <c r="O5" s="5"/>
    </row>
    <row r="6" spans="1:15" x14ac:dyDescent="0.5">
      <c r="A6" s="3" t="s">
        <v>17</v>
      </c>
      <c r="B6" s="4" t="s">
        <v>16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f>SUM(C6:N6)</f>
        <v>0</v>
      </c>
    </row>
    <row r="7" spans="1:15" x14ac:dyDescent="0.5">
      <c r="A7" s="3"/>
      <c r="B7" s="4" t="s">
        <v>15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f t="shared" ref="O7:O16" si="0">SUM(C7:N7)</f>
        <v>0</v>
      </c>
    </row>
    <row r="8" spans="1:15" x14ac:dyDescent="0.5">
      <c r="A8" s="3" t="s">
        <v>14</v>
      </c>
      <c r="B8" s="4" t="s">
        <v>13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f t="shared" si="0"/>
        <v>0</v>
      </c>
    </row>
    <row r="9" spans="1:15" x14ac:dyDescent="0.5">
      <c r="A9" s="3"/>
      <c r="B9" s="4" t="s">
        <v>12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f t="shared" si="0"/>
        <v>0</v>
      </c>
    </row>
    <row r="10" spans="1:15" x14ac:dyDescent="0.5">
      <c r="A10" s="3"/>
      <c r="B10" s="4" t="s">
        <v>11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f t="shared" si="0"/>
        <v>0</v>
      </c>
    </row>
    <row r="11" spans="1:15" x14ac:dyDescent="0.5">
      <c r="A11" s="3"/>
      <c r="B11" s="4" t="s">
        <v>10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f t="shared" si="0"/>
        <v>0</v>
      </c>
    </row>
    <row r="12" spans="1:15" x14ac:dyDescent="0.5">
      <c r="A12" s="3" t="s">
        <v>9</v>
      </c>
      <c r="B12" s="4" t="s">
        <v>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f t="shared" si="0"/>
        <v>0</v>
      </c>
    </row>
    <row r="13" spans="1:15" x14ac:dyDescent="0.5">
      <c r="A13" s="3"/>
      <c r="B13" s="4" t="s">
        <v>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5256458</v>
      </c>
      <c r="I13" s="10">
        <v>0</v>
      </c>
      <c r="J13" s="10">
        <v>0</v>
      </c>
      <c r="K13" s="10">
        <v>776679</v>
      </c>
      <c r="L13" s="10">
        <v>0</v>
      </c>
      <c r="M13" s="10">
        <v>0</v>
      </c>
      <c r="N13" s="10">
        <v>0</v>
      </c>
      <c r="O13" s="10">
        <f t="shared" si="0"/>
        <v>6033137</v>
      </c>
    </row>
    <row r="14" spans="1:15" x14ac:dyDescent="0.5">
      <c r="A14" s="3" t="s">
        <v>6</v>
      </c>
      <c r="B14" s="4" t="s">
        <v>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f t="shared" si="0"/>
        <v>0</v>
      </c>
    </row>
    <row r="15" spans="1:15" x14ac:dyDescent="0.5">
      <c r="A15" s="3" t="s">
        <v>4</v>
      </c>
      <c r="B15" s="4" t="s">
        <v>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f t="shared" si="0"/>
        <v>0</v>
      </c>
    </row>
    <row r="16" spans="1:15" x14ac:dyDescent="0.5">
      <c r="A16" s="3" t="s">
        <v>2</v>
      </c>
      <c r="B16" s="4" t="s">
        <v>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f t="shared" si="0"/>
        <v>0</v>
      </c>
    </row>
    <row r="17" spans="1:15" x14ac:dyDescent="0.5">
      <c r="A17" s="3"/>
      <c r="B17" s="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5">
      <c r="A18" s="2"/>
      <c r="C18" s="2"/>
      <c r="D18" s="2"/>
      <c r="F18" s="2"/>
      <c r="H18" s="2"/>
      <c r="J18" s="2"/>
      <c r="L18" s="2"/>
      <c r="N18" s="2"/>
      <c r="O18" s="2"/>
    </row>
    <row r="19" spans="1:15" x14ac:dyDescent="0.5">
      <c r="A19" s="2"/>
      <c r="C19" s="2"/>
      <c r="D19" s="2"/>
      <c r="F19" s="2"/>
      <c r="H19" s="2"/>
      <c r="J19" s="2"/>
      <c r="L19" s="2"/>
      <c r="N19" s="2"/>
      <c r="O19" s="2"/>
    </row>
    <row r="20" spans="1:15" ht="24" thickBot="1" x14ac:dyDescent="0.55000000000000004">
      <c r="A20" s="122" t="s">
        <v>0</v>
      </c>
      <c r="B20" s="123"/>
      <c r="C20" s="21">
        <f>SUM(C6:C19)</f>
        <v>0</v>
      </c>
      <c r="D20" s="21">
        <f t="shared" ref="D20:N20" si="1">SUM(D6:D19)</f>
        <v>0</v>
      </c>
      <c r="E20" s="21">
        <f t="shared" si="1"/>
        <v>0</v>
      </c>
      <c r="F20" s="21">
        <f t="shared" si="1"/>
        <v>0</v>
      </c>
      <c r="G20" s="21">
        <f t="shared" si="1"/>
        <v>0</v>
      </c>
      <c r="H20" s="21">
        <f t="shared" si="1"/>
        <v>5256458</v>
      </c>
      <c r="I20" s="21">
        <f t="shared" si="1"/>
        <v>0</v>
      </c>
      <c r="J20" s="21">
        <f t="shared" si="1"/>
        <v>0</v>
      </c>
      <c r="K20" s="21">
        <f t="shared" si="1"/>
        <v>776679</v>
      </c>
      <c r="L20" s="21">
        <f t="shared" si="1"/>
        <v>0</v>
      </c>
      <c r="M20" s="21">
        <f t="shared" si="1"/>
        <v>0</v>
      </c>
      <c r="N20" s="21">
        <f t="shared" si="1"/>
        <v>0</v>
      </c>
      <c r="O20" s="21">
        <f>SUM(O6:O19)</f>
        <v>6033137</v>
      </c>
    </row>
    <row r="21" spans="1:15" ht="24" thickTop="1" x14ac:dyDescent="0.5"/>
  </sheetData>
  <mergeCells count="4">
    <mergeCell ref="A20:B20"/>
    <mergeCell ref="A1:O1"/>
    <mergeCell ref="A2:O2"/>
    <mergeCell ref="A3:O3"/>
  </mergeCells>
  <pageMargins left="0.11811023622047245" right="0.11811023622047245" top="0.51181102362204722" bottom="0.51181102362204722" header="0.31496062992125984" footer="0.31496062992125984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4" workbookViewId="0">
      <selection activeCell="A16" sqref="A16"/>
    </sheetView>
  </sheetViews>
  <sheetFormatPr defaultRowHeight="23.25" x14ac:dyDescent="0.5"/>
  <cols>
    <col min="1" max="1" width="16" style="1" customWidth="1"/>
    <col min="2" max="3" width="11.25" style="1" customWidth="1"/>
    <col min="4" max="5" width="10.375" style="1" customWidth="1"/>
    <col min="6" max="6" width="11" style="1" customWidth="1"/>
    <col min="7" max="8" width="10.375" style="1" customWidth="1"/>
    <col min="9" max="9" width="10.75" style="1" customWidth="1"/>
    <col min="10" max="11" width="10.375" style="1" customWidth="1"/>
    <col min="12" max="12" width="11" style="1" customWidth="1"/>
    <col min="13" max="13" width="10.375" style="1" customWidth="1"/>
    <col min="14" max="14" width="9.25" style="1" customWidth="1"/>
    <col min="15" max="15" width="10.375" style="1" customWidth="1"/>
    <col min="16" max="16384" width="9" style="1"/>
  </cols>
  <sheetData>
    <row r="1" spans="1:15" x14ac:dyDescent="0.5">
      <c r="A1" s="121" t="s">
        <v>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5" x14ac:dyDescent="0.5">
      <c r="A2" s="121" t="s">
        <v>41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5" x14ac:dyDescent="0.5">
      <c r="A3" s="126" t="s">
        <v>34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ht="84" x14ac:dyDescent="0.5">
      <c r="A4" s="7" t="s">
        <v>42</v>
      </c>
      <c r="B4" s="7" t="s">
        <v>43</v>
      </c>
      <c r="C4" s="7" t="s">
        <v>0</v>
      </c>
      <c r="D4" s="7" t="s">
        <v>30</v>
      </c>
      <c r="E4" s="7" t="s">
        <v>29</v>
      </c>
      <c r="F4" s="7" t="s">
        <v>28</v>
      </c>
      <c r="G4" s="7" t="s">
        <v>27</v>
      </c>
      <c r="H4" s="7" t="s">
        <v>26</v>
      </c>
      <c r="I4" s="7" t="s">
        <v>25</v>
      </c>
      <c r="J4" s="7" t="s">
        <v>24</v>
      </c>
      <c r="K4" s="7" t="s">
        <v>23</v>
      </c>
      <c r="L4" s="7" t="s">
        <v>22</v>
      </c>
      <c r="M4" s="7" t="s">
        <v>21</v>
      </c>
      <c r="N4" s="7" t="s">
        <v>20</v>
      </c>
      <c r="O4" s="7" t="s">
        <v>19</v>
      </c>
    </row>
    <row r="5" spans="1:15" x14ac:dyDescent="0.5">
      <c r="A5" s="6" t="s">
        <v>18</v>
      </c>
      <c r="B5" s="4"/>
      <c r="C5" s="5"/>
      <c r="D5" s="5"/>
      <c r="E5" s="5"/>
      <c r="F5" s="4"/>
      <c r="G5" s="5"/>
      <c r="H5" s="4"/>
      <c r="I5" s="5"/>
      <c r="J5" s="4"/>
      <c r="K5" s="5"/>
      <c r="L5" s="4"/>
      <c r="M5" s="5"/>
      <c r="N5" s="4"/>
      <c r="O5" s="5"/>
    </row>
    <row r="6" spans="1:15" x14ac:dyDescent="0.5">
      <c r="A6" s="3" t="s">
        <v>2</v>
      </c>
      <c r="B6" s="10">
        <v>748750</v>
      </c>
      <c r="C6" s="10">
        <f>SUM(D6:O6)</f>
        <v>8453219.6799999997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8453219.6799999997</v>
      </c>
    </row>
    <row r="7" spans="1:15" x14ac:dyDescent="0.5">
      <c r="A7" s="3" t="s">
        <v>16</v>
      </c>
      <c r="B7" s="10">
        <v>2398320</v>
      </c>
      <c r="C7" s="10">
        <f t="shared" ref="C7:C20" si="0">SUM(D7:O7)</f>
        <v>2398320</v>
      </c>
      <c r="D7" s="10">
        <v>2398320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5" x14ac:dyDescent="0.5">
      <c r="A8" s="3" t="s">
        <v>15</v>
      </c>
      <c r="B8" s="10">
        <v>7786785</v>
      </c>
      <c r="C8" s="10">
        <f t="shared" si="0"/>
        <v>10470836</v>
      </c>
      <c r="D8" s="10">
        <v>4242057</v>
      </c>
      <c r="E8" s="10">
        <v>343680</v>
      </c>
      <c r="F8" s="10">
        <v>3752380</v>
      </c>
      <c r="G8" s="10">
        <v>359977</v>
      </c>
      <c r="H8" s="10">
        <v>0</v>
      </c>
      <c r="I8" s="10">
        <v>1772742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spans="1:15" x14ac:dyDescent="0.5">
      <c r="A9" s="3" t="s">
        <v>13</v>
      </c>
      <c r="B9" s="10">
        <v>338470</v>
      </c>
      <c r="C9" s="10">
        <f t="shared" si="0"/>
        <v>406260</v>
      </c>
      <c r="D9" s="10">
        <v>260050</v>
      </c>
      <c r="E9" s="10">
        <v>0</v>
      </c>
      <c r="F9" s="10">
        <v>103710</v>
      </c>
      <c r="G9" s="10">
        <v>12400</v>
      </c>
      <c r="H9" s="10">
        <v>0</v>
      </c>
      <c r="I9" s="10">
        <v>30100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spans="1:15" x14ac:dyDescent="0.5">
      <c r="A10" s="3" t="s">
        <v>12</v>
      </c>
      <c r="B10" s="10">
        <v>6033907</v>
      </c>
      <c r="C10" s="10">
        <f t="shared" si="0"/>
        <v>5751130.0200000005</v>
      </c>
      <c r="D10" s="10">
        <v>1353141.07</v>
      </c>
      <c r="E10" s="10">
        <v>316395</v>
      </c>
      <c r="F10" s="10">
        <v>1151124.6599999999</v>
      </c>
      <c r="G10" s="10">
        <v>1168927.81</v>
      </c>
      <c r="H10" s="10">
        <v>16680</v>
      </c>
      <c r="I10" s="10">
        <v>303303.87</v>
      </c>
      <c r="J10" s="10">
        <v>121900</v>
      </c>
      <c r="K10" s="10">
        <v>1319657.6100000001</v>
      </c>
      <c r="L10" s="10">
        <v>0</v>
      </c>
      <c r="M10" s="10">
        <v>0</v>
      </c>
      <c r="N10" s="10">
        <v>0</v>
      </c>
      <c r="O10" s="10">
        <v>0</v>
      </c>
    </row>
    <row r="11" spans="1:15" x14ac:dyDescent="0.5">
      <c r="A11" s="3" t="s">
        <v>11</v>
      </c>
      <c r="B11" s="10">
        <v>3262490</v>
      </c>
      <c r="C11" s="10">
        <f t="shared" si="0"/>
        <v>3589230.71</v>
      </c>
      <c r="D11" s="10">
        <v>412948.58</v>
      </c>
      <c r="E11" s="10">
        <v>37560</v>
      </c>
      <c r="F11" s="10">
        <v>2499793.7999999998</v>
      </c>
      <c r="G11" s="10">
        <v>127197.21</v>
      </c>
      <c r="H11" s="10">
        <v>20000</v>
      </c>
      <c r="I11" s="10">
        <v>491731.12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5">
      <c r="A12" s="3" t="s">
        <v>10</v>
      </c>
      <c r="B12" s="10">
        <v>758000</v>
      </c>
      <c r="C12" s="10">
        <f t="shared" si="0"/>
        <v>701755.95</v>
      </c>
      <c r="D12" s="10">
        <v>299462.77</v>
      </c>
      <c r="E12" s="10">
        <v>0</v>
      </c>
      <c r="F12" s="10">
        <v>34175.07</v>
      </c>
      <c r="G12" s="10">
        <v>0</v>
      </c>
      <c r="H12" s="10">
        <v>0</v>
      </c>
      <c r="I12" s="10">
        <v>368118.11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spans="1:15" x14ac:dyDescent="0.5">
      <c r="A13" s="3" t="s">
        <v>247</v>
      </c>
      <c r="B13" s="10">
        <v>660678</v>
      </c>
      <c r="C13" s="10">
        <f t="shared" si="0"/>
        <v>3813844.33</v>
      </c>
      <c r="D13" s="10">
        <v>363110</v>
      </c>
      <c r="E13" s="10">
        <v>80200</v>
      </c>
      <c r="F13" s="10">
        <v>17500</v>
      </c>
      <c r="G13" s="10">
        <v>16978</v>
      </c>
      <c r="H13" s="10">
        <v>0</v>
      </c>
      <c r="I13" s="10">
        <v>99056.33</v>
      </c>
      <c r="J13" s="10">
        <v>0</v>
      </c>
      <c r="K13" s="10">
        <v>3237000</v>
      </c>
      <c r="L13" s="10">
        <v>0</v>
      </c>
      <c r="M13" s="10">
        <v>0</v>
      </c>
      <c r="N13" s="10">
        <v>0</v>
      </c>
      <c r="O13" s="10">
        <v>0</v>
      </c>
    </row>
    <row r="14" spans="1:15" x14ac:dyDescent="0.5">
      <c r="A14" s="3" t="s">
        <v>248</v>
      </c>
      <c r="B14" s="10">
        <v>9608400</v>
      </c>
      <c r="C14" s="10">
        <f t="shared" si="0"/>
        <v>15536672</v>
      </c>
      <c r="D14" s="10">
        <v>0</v>
      </c>
      <c r="E14" s="10">
        <v>0</v>
      </c>
      <c r="F14" s="10">
        <v>2000000</v>
      </c>
      <c r="G14" s="10">
        <v>0</v>
      </c>
      <c r="H14" s="10">
        <v>0</v>
      </c>
      <c r="I14" s="10">
        <v>1064370</v>
      </c>
      <c r="J14" s="10">
        <v>0</v>
      </c>
      <c r="K14" s="10">
        <v>1471000</v>
      </c>
      <c r="L14" s="10">
        <v>11001302</v>
      </c>
      <c r="M14" s="10">
        <v>0</v>
      </c>
      <c r="N14" s="10">
        <v>0</v>
      </c>
      <c r="O14" s="10">
        <v>0</v>
      </c>
    </row>
    <row r="15" spans="1:15" x14ac:dyDescent="0.5">
      <c r="A15" s="3" t="s">
        <v>5</v>
      </c>
      <c r="B15" s="10">
        <v>0</v>
      </c>
      <c r="C15" s="10">
        <f t="shared" si="0"/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x14ac:dyDescent="0.5">
      <c r="A16" s="3" t="s">
        <v>3</v>
      </c>
      <c r="B16" s="10">
        <v>3711000</v>
      </c>
      <c r="C16" s="10">
        <f t="shared" si="0"/>
        <v>3617024</v>
      </c>
      <c r="D16" s="10">
        <v>0</v>
      </c>
      <c r="E16" s="10">
        <v>30000</v>
      </c>
      <c r="F16" s="10">
        <v>3419524</v>
      </c>
      <c r="G16" s="10">
        <v>67500</v>
      </c>
      <c r="H16" s="10">
        <v>0</v>
      </c>
      <c r="I16" s="10">
        <v>0</v>
      </c>
      <c r="J16" s="10">
        <v>0</v>
      </c>
      <c r="K16" s="10">
        <v>100000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5">
      <c r="A17" s="3"/>
      <c r="B17" s="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5">
      <c r="A18" s="2"/>
      <c r="C18" s="10"/>
      <c r="D18" s="2"/>
      <c r="E18" s="2"/>
      <c r="G18" s="2"/>
      <c r="I18" s="2"/>
      <c r="K18" s="2"/>
      <c r="M18" s="2"/>
      <c r="O18" s="2"/>
    </row>
    <row r="19" spans="1:15" x14ac:dyDescent="0.5">
      <c r="A19" s="2"/>
      <c r="C19" s="15"/>
      <c r="D19" s="2"/>
      <c r="E19" s="2"/>
      <c r="G19" s="2"/>
      <c r="I19" s="2"/>
      <c r="K19" s="2"/>
      <c r="M19" s="2"/>
      <c r="O19" s="2"/>
    </row>
    <row r="20" spans="1:15" ht="24" thickBot="1" x14ac:dyDescent="0.55000000000000004">
      <c r="A20" s="25" t="s">
        <v>44</v>
      </c>
      <c r="B20" s="24">
        <f>SUM(B6:B19)</f>
        <v>35306800</v>
      </c>
      <c r="C20" s="23">
        <f t="shared" si="0"/>
        <v>54738292.690000005</v>
      </c>
      <c r="D20" s="21">
        <f>SUM(D6:D19)</f>
        <v>9329089.4199999999</v>
      </c>
      <c r="E20" s="21">
        <f t="shared" ref="E20:O20" si="1">SUM(E6:E19)</f>
        <v>807835</v>
      </c>
      <c r="F20" s="21">
        <f t="shared" si="1"/>
        <v>12978207.530000001</v>
      </c>
      <c r="G20" s="21">
        <f t="shared" si="1"/>
        <v>1752980.02</v>
      </c>
      <c r="H20" s="21">
        <f t="shared" si="1"/>
        <v>36680</v>
      </c>
      <c r="I20" s="21">
        <f t="shared" si="1"/>
        <v>4129421.43</v>
      </c>
      <c r="J20" s="21">
        <f t="shared" si="1"/>
        <v>121900</v>
      </c>
      <c r="K20" s="21">
        <f t="shared" si="1"/>
        <v>6127657.6100000003</v>
      </c>
      <c r="L20" s="21">
        <f t="shared" si="1"/>
        <v>11001302</v>
      </c>
      <c r="M20" s="21">
        <f t="shared" si="1"/>
        <v>0</v>
      </c>
      <c r="N20" s="21">
        <f t="shared" si="1"/>
        <v>0</v>
      </c>
      <c r="O20" s="21">
        <f t="shared" si="1"/>
        <v>8453219.6799999997</v>
      </c>
    </row>
    <row r="21" spans="1:15" ht="24" thickTop="1" x14ac:dyDescent="0.5">
      <c r="A21" s="127" t="s">
        <v>38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</row>
    <row r="23" spans="1:15" ht="84" x14ac:dyDescent="0.5">
      <c r="A23" s="7" t="s">
        <v>42</v>
      </c>
      <c r="B23" s="7" t="s">
        <v>43</v>
      </c>
      <c r="C23" s="7" t="s">
        <v>0</v>
      </c>
      <c r="D23" s="7" t="s">
        <v>30</v>
      </c>
      <c r="E23" s="7" t="s">
        <v>29</v>
      </c>
      <c r="F23" s="7" t="s">
        <v>28</v>
      </c>
      <c r="G23" s="7" t="s">
        <v>27</v>
      </c>
      <c r="H23" s="7" t="s">
        <v>26</v>
      </c>
      <c r="I23" s="7" t="s">
        <v>25</v>
      </c>
      <c r="J23" s="7" t="s">
        <v>24</v>
      </c>
      <c r="K23" s="7" t="s">
        <v>23</v>
      </c>
      <c r="L23" s="7" t="s">
        <v>22</v>
      </c>
      <c r="M23" s="7" t="s">
        <v>21</v>
      </c>
      <c r="N23" s="7" t="s">
        <v>20</v>
      </c>
      <c r="O23" s="7" t="s">
        <v>19</v>
      </c>
    </row>
    <row r="24" spans="1:15" x14ac:dyDescent="0.5">
      <c r="A24" s="6" t="s">
        <v>45</v>
      </c>
      <c r="B24" s="4"/>
      <c r="C24" s="5"/>
      <c r="D24" s="4"/>
      <c r="E24" s="5"/>
      <c r="F24" s="4"/>
      <c r="G24" s="5"/>
      <c r="H24" s="4"/>
      <c r="I24" s="5"/>
      <c r="J24" s="4"/>
      <c r="K24" s="5"/>
      <c r="L24" s="4"/>
      <c r="M24" s="5"/>
      <c r="N24" s="4"/>
      <c r="O24" s="5"/>
    </row>
    <row r="25" spans="1:15" x14ac:dyDescent="0.5">
      <c r="A25" s="3" t="s">
        <v>46</v>
      </c>
      <c r="B25" s="9">
        <v>461850</v>
      </c>
      <c r="C25" s="10">
        <v>514065.52</v>
      </c>
      <c r="D25" s="4"/>
      <c r="E25" s="3"/>
      <c r="F25" s="4"/>
      <c r="G25" s="3"/>
      <c r="H25" s="4"/>
      <c r="I25" s="3"/>
      <c r="J25" s="4"/>
      <c r="K25" s="3"/>
      <c r="L25" s="4"/>
      <c r="M25" s="3"/>
      <c r="N25" s="4"/>
      <c r="O25" s="3"/>
    </row>
    <row r="26" spans="1:15" ht="42.75" x14ac:dyDescent="0.5">
      <c r="A26" s="27" t="s">
        <v>47</v>
      </c>
      <c r="B26" s="9">
        <v>347450</v>
      </c>
      <c r="C26" s="10">
        <v>736296.2</v>
      </c>
      <c r="D26" s="4"/>
      <c r="E26" s="3"/>
      <c r="F26" s="4"/>
      <c r="G26" s="3"/>
      <c r="H26" s="4"/>
      <c r="I26" s="3"/>
      <c r="J26" s="4"/>
      <c r="K26" s="3"/>
      <c r="L26" s="4"/>
      <c r="M26" s="3"/>
      <c r="N26" s="4"/>
      <c r="O26" s="3"/>
    </row>
    <row r="27" spans="1:15" ht="42.75" x14ac:dyDescent="0.5">
      <c r="A27" s="27" t="s">
        <v>56</v>
      </c>
      <c r="B27" s="9">
        <v>645000</v>
      </c>
      <c r="C27" s="10">
        <v>614018.67000000004</v>
      </c>
      <c r="D27" s="4"/>
      <c r="E27" s="3"/>
      <c r="F27" s="4"/>
      <c r="G27" s="3"/>
      <c r="H27" s="4"/>
      <c r="I27" s="3"/>
      <c r="J27" s="4"/>
      <c r="K27" s="3"/>
      <c r="L27" s="4"/>
      <c r="M27" s="3"/>
      <c r="N27" s="4"/>
      <c r="O27" s="3"/>
    </row>
    <row r="28" spans="1:15" ht="63" x14ac:dyDescent="0.5">
      <c r="A28" s="28" t="s">
        <v>48</v>
      </c>
      <c r="B28" s="9">
        <v>130000</v>
      </c>
      <c r="C28" s="10">
        <v>450334</v>
      </c>
      <c r="D28" s="4"/>
      <c r="E28" s="3"/>
      <c r="F28" s="4"/>
      <c r="G28" s="3"/>
      <c r="H28" s="4"/>
      <c r="I28" s="3"/>
      <c r="J28" s="4"/>
      <c r="K28" s="3"/>
      <c r="L28" s="4"/>
      <c r="M28" s="3"/>
      <c r="N28" s="4"/>
      <c r="O28" s="3"/>
    </row>
    <row r="29" spans="1:15" x14ac:dyDescent="0.5">
      <c r="A29" s="3" t="s">
        <v>49</v>
      </c>
      <c r="B29" s="9">
        <v>113000</v>
      </c>
      <c r="C29" s="10">
        <v>180575</v>
      </c>
      <c r="D29" s="4"/>
      <c r="E29" s="3"/>
      <c r="F29" s="4"/>
      <c r="G29" s="3"/>
      <c r="H29" s="4"/>
      <c r="I29" s="3"/>
      <c r="J29" s="4"/>
      <c r="K29" s="3"/>
      <c r="L29" s="4"/>
      <c r="M29" s="3"/>
      <c r="N29" s="4"/>
      <c r="O29" s="3"/>
    </row>
    <row r="30" spans="1:15" x14ac:dyDescent="0.5">
      <c r="A30" s="3" t="s">
        <v>50</v>
      </c>
      <c r="B30" s="9">
        <v>0</v>
      </c>
      <c r="C30" s="10">
        <v>0</v>
      </c>
      <c r="D30" s="4"/>
      <c r="E30" s="3"/>
      <c r="F30" s="4"/>
      <c r="G30" s="3"/>
      <c r="H30" s="4"/>
      <c r="I30" s="3"/>
      <c r="J30" s="4"/>
      <c r="K30" s="3"/>
      <c r="L30" s="4"/>
      <c r="M30" s="3"/>
      <c r="N30" s="4"/>
      <c r="O30" s="3"/>
    </row>
    <row r="31" spans="1:15" x14ac:dyDescent="0.5">
      <c r="A31" s="3" t="s">
        <v>51</v>
      </c>
      <c r="B31" s="9">
        <v>15755700</v>
      </c>
      <c r="C31" s="10">
        <v>16562553.43</v>
      </c>
      <c r="D31" s="4"/>
      <c r="E31" s="3"/>
      <c r="F31" s="4"/>
      <c r="G31" s="3"/>
      <c r="H31" s="4"/>
      <c r="I31" s="3"/>
      <c r="J31" s="4"/>
      <c r="K31" s="3"/>
      <c r="L31" s="4"/>
      <c r="M31" s="3"/>
      <c r="N31" s="4"/>
      <c r="O31" s="3"/>
    </row>
    <row r="32" spans="1:15" x14ac:dyDescent="0.5">
      <c r="A32" s="3" t="s">
        <v>52</v>
      </c>
      <c r="B32" s="9">
        <v>17853800</v>
      </c>
      <c r="C32" s="10">
        <v>14082292</v>
      </c>
      <c r="D32" s="4"/>
      <c r="E32" s="3"/>
      <c r="F32" s="4"/>
      <c r="G32" s="3"/>
      <c r="H32" s="4"/>
      <c r="I32" s="3"/>
      <c r="J32" s="4"/>
      <c r="K32" s="3"/>
      <c r="L32" s="4"/>
      <c r="M32" s="3"/>
      <c r="N32" s="4"/>
      <c r="O32" s="3"/>
    </row>
    <row r="33" spans="1:15" ht="42.75" x14ac:dyDescent="0.5">
      <c r="A33" s="27" t="s">
        <v>53</v>
      </c>
      <c r="B33" s="9"/>
      <c r="C33" s="10">
        <v>23909612</v>
      </c>
      <c r="D33" s="4"/>
      <c r="E33" s="3"/>
      <c r="F33" s="4"/>
      <c r="G33" s="3"/>
      <c r="H33" s="4"/>
      <c r="I33" s="3"/>
      <c r="J33" s="4"/>
      <c r="K33" s="3"/>
      <c r="L33" s="4"/>
      <c r="M33" s="3"/>
      <c r="N33" s="4"/>
      <c r="O33" s="3"/>
    </row>
    <row r="34" spans="1:15" x14ac:dyDescent="0.5">
      <c r="A34" s="3"/>
      <c r="B34" s="4"/>
      <c r="C34" s="3"/>
      <c r="D34" s="4"/>
      <c r="E34" s="3"/>
      <c r="F34" s="4"/>
      <c r="G34" s="3"/>
      <c r="H34" s="4"/>
      <c r="I34" s="3"/>
      <c r="J34" s="4"/>
      <c r="K34" s="3"/>
      <c r="L34" s="4"/>
      <c r="M34" s="3"/>
      <c r="N34" s="4"/>
      <c r="O34" s="3"/>
    </row>
    <row r="35" spans="1:15" ht="24" thickBot="1" x14ac:dyDescent="0.55000000000000004">
      <c r="A35" s="20" t="s">
        <v>54</v>
      </c>
      <c r="B35" s="31">
        <f>SUM(B25:B34)</f>
        <v>35306800</v>
      </c>
      <c r="C35" s="17">
        <f t="shared" ref="C35:O35" si="2">SUM(C25:C34)</f>
        <v>57049746.82</v>
      </c>
      <c r="D35" s="17">
        <f t="shared" si="2"/>
        <v>0</v>
      </c>
      <c r="E35" s="17">
        <f t="shared" si="2"/>
        <v>0</v>
      </c>
      <c r="F35" s="17">
        <f t="shared" si="2"/>
        <v>0</v>
      </c>
      <c r="G35" s="17">
        <f t="shared" si="2"/>
        <v>0</v>
      </c>
      <c r="H35" s="17">
        <f t="shared" si="2"/>
        <v>0</v>
      </c>
      <c r="I35" s="17">
        <f t="shared" si="2"/>
        <v>0</v>
      </c>
      <c r="J35" s="17">
        <f t="shared" si="2"/>
        <v>0</v>
      </c>
      <c r="K35" s="17">
        <f t="shared" si="2"/>
        <v>0</v>
      </c>
      <c r="L35" s="17">
        <f t="shared" si="2"/>
        <v>0</v>
      </c>
      <c r="M35" s="17">
        <f t="shared" si="2"/>
        <v>0</v>
      </c>
      <c r="N35" s="17">
        <f t="shared" si="2"/>
        <v>0</v>
      </c>
      <c r="O35" s="17">
        <f t="shared" si="2"/>
        <v>0</v>
      </c>
    </row>
    <row r="36" spans="1:15" ht="24.75" thickTop="1" thickBot="1" x14ac:dyDescent="0.55000000000000004">
      <c r="A36" s="29" t="s">
        <v>55</v>
      </c>
      <c r="B36" s="4"/>
      <c r="C36" s="22">
        <v>2311454.13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</row>
    <row r="37" spans="1:15" ht="24" thickTop="1" x14ac:dyDescent="0.5">
      <c r="A37" s="4"/>
      <c r="B37" s="4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</sheetData>
  <mergeCells count="4">
    <mergeCell ref="A1:O1"/>
    <mergeCell ref="A2:O2"/>
    <mergeCell ref="A3:O3"/>
    <mergeCell ref="A21:O21"/>
  </mergeCells>
  <pageMargins left="0.11811023622047245" right="0.11811023622047245" top="0.51181102362204722" bottom="0.51181102362204722" header="0.31496062992125984" footer="0.31496062992125984"/>
  <pageSetup paperSize="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B15" sqref="B15"/>
    </sheetView>
  </sheetViews>
  <sheetFormatPr defaultRowHeight="23.25" x14ac:dyDescent="0.5"/>
  <cols>
    <col min="1" max="1" width="16" style="1" customWidth="1"/>
    <col min="2" max="3" width="11.25" style="1" customWidth="1"/>
    <col min="4" max="5" width="10.375" style="1" customWidth="1"/>
    <col min="6" max="6" width="11" style="1" customWidth="1"/>
    <col min="7" max="8" width="10.375" style="1" customWidth="1"/>
    <col min="9" max="9" width="10.75" style="1" customWidth="1"/>
    <col min="10" max="11" width="10.375" style="1" customWidth="1"/>
    <col min="12" max="12" width="11" style="1" customWidth="1"/>
    <col min="13" max="13" width="10.375" style="1" customWidth="1"/>
    <col min="14" max="14" width="9.25" style="1" customWidth="1"/>
    <col min="15" max="15" width="10.375" style="1" customWidth="1"/>
    <col min="16" max="16384" width="9" style="1"/>
  </cols>
  <sheetData>
    <row r="1" spans="1:15" x14ac:dyDescent="0.5">
      <c r="A1" s="121" t="s">
        <v>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5" x14ac:dyDescent="0.5">
      <c r="A2" s="121" t="s">
        <v>57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5" x14ac:dyDescent="0.5">
      <c r="A3" s="126" t="s">
        <v>34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ht="84" x14ac:dyDescent="0.5">
      <c r="A4" s="7" t="s">
        <v>42</v>
      </c>
      <c r="B4" s="7" t="s">
        <v>43</v>
      </c>
      <c r="C4" s="7" t="s">
        <v>0</v>
      </c>
      <c r="D4" s="7" t="s">
        <v>30</v>
      </c>
      <c r="E4" s="7" t="s">
        <v>29</v>
      </c>
      <c r="F4" s="7" t="s">
        <v>28</v>
      </c>
      <c r="G4" s="7" t="s">
        <v>27</v>
      </c>
      <c r="H4" s="7" t="s">
        <v>26</v>
      </c>
      <c r="I4" s="7" t="s">
        <v>25</v>
      </c>
      <c r="J4" s="7" t="s">
        <v>24</v>
      </c>
      <c r="K4" s="7" t="s">
        <v>23</v>
      </c>
      <c r="L4" s="7" t="s">
        <v>22</v>
      </c>
      <c r="M4" s="7" t="s">
        <v>21</v>
      </c>
      <c r="N4" s="7" t="s">
        <v>20</v>
      </c>
      <c r="O4" s="7" t="s">
        <v>19</v>
      </c>
    </row>
    <row r="5" spans="1:15" x14ac:dyDescent="0.5">
      <c r="A5" s="6" t="s">
        <v>18</v>
      </c>
      <c r="B5" s="4"/>
      <c r="C5" s="5"/>
      <c r="D5" s="5"/>
      <c r="E5" s="5"/>
      <c r="F5" s="4"/>
      <c r="G5" s="5"/>
      <c r="H5" s="4"/>
      <c r="I5" s="5"/>
      <c r="J5" s="4"/>
      <c r="K5" s="5"/>
      <c r="L5" s="4"/>
      <c r="M5" s="5"/>
      <c r="N5" s="4"/>
      <c r="O5" s="5"/>
    </row>
    <row r="6" spans="1:15" x14ac:dyDescent="0.5">
      <c r="A6" s="3" t="s">
        <v>2</v>
      </c>
      <c r="B6" s="10">
        <v>748750</v>
      </c>
      <c r="C6" s="10">
        <f>SUM(D6:O6)</f>
        <v>8453219.6799999997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8453219.6799999997</v>
      </c>
    </row>
    <row r="7" spans="1:15" x14ac:dyDescent="0.5">
      <c r="A7" s="3" t="s">
        <v>16</v>
      </c>
      <c r="B7" s="10">
        <v>2398320</v>
      </c>
      <c r="C7" s="10">
        <f t="shared" ref="C7:C20" si="0">SUM(D7:O7)</f>
        <v>2398320</v>
      </c>
      <c r="D7" s="10">
        <v>2398320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5" x14ac:dyDescent="0.5">
      <c r="A8" s="3" t="s">
        <v>15</v>
      </c>
      <c r="B8" s="10">
        <v>7786785</v>
      </c>
      <c r="C8" s="10">
        <f t="shared" si="0"/>
        <v>10470836</v>
      </c>
      <c r="D8" s="10">
        <v>4242057</v>
      </c>
      <c r="E8" s="10">
        <v>343680</v>
      </c>
      <c r="F8" s="10">
        <v>3752380</v>
      </c>
      <c r="G8" s="10">
        <v>359977</v>
      </c>
      <c r="H8" s="10">
        <v>0</v>
      </c>
      <c r="I8" s="10">
        <v>1772742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spans="1:15" x14ac:dyDescent="0.5">
      <c r="A9" s="3" t="s">
        <v>13</v>
      </c>
      <c r="B9" s="10">
        <v>338470</v>
      </c>
      <c r="C9" s="10">
        <f t="shared" si="0"/>
        <v>406260</v>
      </c>
      <c r="D9" s="10">
        <v>260050</v>
      </c>
      <c r="E9" s="10">
        <v>0</v>
      </c>
      <c r="F9" s="10">
        <v>103710</v>
      </c>
      <c r="G9" s="10">
        <v>12400</v>
      </c>
      <c r="H9" s="10">
        <v>0</v>
      </c>
      <c r="I9" s="10">
        <v>30100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spans="1:15" x14ac:dyDescent="0.5">
      <c r="A10" s="3" t="s">
        <v>12</v>
      </c>
      <c r="B10" s="10">
        <v>6033907</v>
      </c>
      <c r="C10" s="10">
        <f t="shared" si="0"/>
        <v>5751130.0200000005</v>
      </c>
      <c r="D10" s="10">
        <v>1353141.07</v>
      </c>
      <c r="E10" s="10">
        <v>316395</v>
      </c>
      <c r="F10" s="10">
        <v>1151124.6599999999</v>
      </c>
      <c r="G10" s="10">
        <v>1168927.81</v>
      </c>
      <c r="H10" s="10">
        <v>16680</v>
      </c>
      <c r="I10" s="10">
        <v>303303.87</v>
      </c>
      <c r="J10" s="10">
        <v>121900</v>
      </c>
      <c r="K10" s="10">
        <v>1319657.6100000001</v>
      </c>
      <c r="L10" s="10">
        <v>0</v>
      </c>
      <c r="M10" s="10">
        <v>0</v>
      </c>
      <c r="N10" s="10">
        <v>0</v>
      </c>
      <c r="O10" s="10">
        <v>0</v>
      </c>
    </row>
    <row r="11" spans="1:15" x14ac:dyDescent="0.5">
      <c r="A11" s="3" t="s">
        <v>11</v>
      </c>
      <c r="B11" s="10">
        <v>3262490</v>
      </c>
      <c r="C11" s="10">
        <f t="shared" si="0"/>
        <v>3589230.71</v>
      </c>
      <c r="D11" s="10">
        <v>412948.58</v>
      </c>
      <c r="E11" s="10">
        <v>37560</v>
      </c>
      <c r="F11" s="10">
        <v>2499793.7999999998</v>
      </c>
      <c r="G11" s="10">
        <v>127197.21</v>
      </c>
      <c r="H11" s="10">
        <v>20000</v>
      </c>
      <c r="I11" s="10">
        <v>491731.12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5">
      <c r="A12" s="3" t="s">
        <v>10</v>
      </c>
      <c r="B12" s="10">
        <v>758000</v>
      </c>
      <c r="C12" s="10">
        <f t="shared" si="0"/>
        <v>701755.95</v>
      </c>
      <c r="D12" s="10">
        <v>299462.77</v>
      </c>
      <c r="E12" s="10">
        <v>0</v>
      </c>
      <c r="F12" s="10">
        <v>34175.07</v>
      </c>
      <c r="G12" s="10">
        <v>0</v>
      </c>
      <c r="H12" s="10">
        <v>0</v>
      </c>
      <c r="I12" s="10">
        <v>368118.11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spans="1:15" x14ac:dyDescent="0.5">
      <c r="A13" s="3" t="s">
        <v>249</v>
      </c>
      <c r="B13" s="10">
        <v>660678</v>
      </c>
      <c r="C13" s="10">
        <f t="shared" si="0"/>
        <v>3813844.33</v>
      </c>
      <c r="D13" s="10">
        <v>363110</v>
      </c>
      <c r="E13" s="10">
        <v>80200</v>
      </c>
      <c r="F13" s="10">
        <v>17500</v>
      </c>
      <c r="G13" s="10">
        <v>16978</v>
      </c>
      <c r="H13" s="10">
        <v>0</v>
      </c>
      <c r="I13" s="10">
        <v>99056.33</v>
      </c>
      <c r="J13" s="10">
        <v>0</v>
      </c>
      <c r="K13" s="10">
        <v>3237000</v>
      </c>
      <c r="L13" s="10">
        <v>0</v>
      </c>
      <c r="M13" s="10">
        <v>0</v>
      </c>
      <c r="N13" s="10">
        <v>0</v>
      </c>
      <c r="O13" s="10">
        <v>0</v>
      </c>
    </row>
    <row r="14" spans="1:15" x14ac:dyDescent="0.5">
      <c r="A14" s="3" t="s">
        <v>250</v>
      </c>
      <c r="B14" s="10">
        <v>9608400</v>
      </c>
      <c r="C14" s="10">
        <f t="shared" si="0"/>
        <v>21569809</v>
      </c>
      <c r="D14" s="10">
        <v>0</v>
      </c>
      <c r="E14" s="10">
        <v>0</v>
      </c>
      <c r="F14" s="10">
        <v>2000000</v>
      </c>
      <c r="G14" s="10">
        <v>0</v>
      </c>
      <c r="H14" s="10">
        <v>0</v>
      </c>
      <c r="I14" s="10">
        <v>6320828</v>
      </c>
      <c r="J14" s="10">
        <v>0</v>
      </c>
      <c r="K14" s="10">
        <v>1471000</v>
      </c>
      <c r="L14" s="10">
        <v>11777981</v>
      </c>
      <c r="M14" s="10">
        <v>0</v>
      </c>
      <c r="N14" s="10">
        <v>0</v>
      </c>
      <c r="O14" s="10">
        <v>0</v>
      </c>
    </row>
    <row r="15" spans="1:15" x14ac:dyDescent="0.5">
      <c r="A15" s="3" t="s">
        <v>5</v>
      </c>
      <c r="B15" s="10">
        <v>0</v>
      </c>
      <c r="C15" s="10">
        <f t="shared" si="0"/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x14ac:dyDescent="0.5">
      <c r="A16" s="3" t="s">
        <v>3</v>
      </c>
      <c r="B16" s="10">
        <v>3711000</v>
      </c>
      <c r="C16" s="10">
        <f t="shared" si="0"/>
        <v>3617024</v>
      </c>
      <c r="D16" s="10">
        <v>0</v>
      </c>
      <c r="E16" s="10">
        <v>30000</v>
      </c>
      <c r="F16" s="10">
        <v>3419524</v>
      </c>
      <c r="G16" s="10">
        <v>67500</v>
      </c>
      <c r="H16" s="10">
        <v>0</v>
      </c>
      <c r="I16" s="10">
        <v>0</v>
      </c>
      <c r="J16" s="10">
        <v>0</v>
      </c>
      <c r="K16" s="10">
        <v>100000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5">
      <c r="A17" s="3"/>
      <c r="B17" s="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5">
      <c r="A18" s="2"/>
      <c r="C18" s="10"/>
      <c r="D18" s="2"/>
      <c r="E18" s="2"/>
      <c r="G18" s="2"/>
      <c r="I18" s="2"/>
      <c r="K18" s="2"/>
      <c r="M18" s="2"/>
      <c r="O18" s="2"/>
    </row>
    <row r="19" spans="1:15" x14ac:dyDescent="0.5">
      <c r="A19" s="2"/>
      <c r="C19" s="15"/>
      <c r="D19" s="2"/>
      <c r="E19" s="2"/>
      <c r="G19" s="2"/>
      <c r="I19" s="2"/>
      <c r="K19" s="2"/>
      <c r="M19" s="2"/>
      <c r="O19" s="2"/>
    </row>
    <row r="20" spans="1:15" ht="24" thickBot="1" x14ac:dyDescent="0.55000000000000004">
      <c r="A20" s="25" t="s">
        <v>44</v>
      </c>
      <c r="B20" s="24">
        <f>SUM(B6:B19)</f>
        <v>35306800</v>
      </c>
      <c r="C20" s="23">
        <f t="shared" si="0"/>
        <v>60771429.690000005</v>
      </c>
      <c r="D20" s="21">
        <f>SUM(D6:D19)</f>
        <v>9329089.4199999999</v>
      </c>
      <c r="E20" s="21">
        <f t="shared" ref="E20:O20" si="1">SUM(E6:E19)</f>
        <v>807835</v>
      </c>
      <c r="F20" s="21">
        <f t="shared" si="1"/>
        <v>12978207.530000001</v>
      </c>
      <c r="G20" s="21">
        <f t="shared" si="1"/>
        <v>1752980.02</v>
      </c>
      <c r="H20" s="21">
        <f t="shared" si="1"/>
        <v>36680</v>
      </c>
      <c r="I20" s="21">
        <f t="shared" si="1"/>
        <v>9385879.4299999997</v>
      </c>
      <c r="J20" s="21">
        <f t="shared" si="1"/>
        <v>121900</v>
      </c>
      <c r="K20" s="21">
        <f t="shared" si="1"/>
        <v>6127657.6100000003</v>
      </c>
      <c r="L20" s="21">
        <f t="shared" si="1"/>
        <v>11777981</v>
      </c>
      <c r="M20" s="21">
        <f t="shared" si="1"/>
        <v>0</v>
      </c>
      <c r="N20" s="21">
        <f t="shared" si="1"/>
        <v>0</v>
      </c>
      <c r="O20" s="21">
        <f t="shared" si="1"/>
        <v>8453219.6799999997</v>
      </c>
    </row>
    <row r="21" spans="1:15" ht="24" thickTop="1" x14ac:dyDescent="0.5">
      <c r="A21" s="127" t="s">
        <v>38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</row>
    <row r="23" spans="1:15" ht="84" x14ac:dyDescent="0.5">
      <c r="A23" s="7" t="s">
        <v>42</v>
      </c>
      <c r="B23" s="7" t="s">
        <v>43</v>
      </c>
      <c r="C23" s="7" t="s">
        <v>0</v>
      </c>
      <c r="D23" s="7" t="s">
        <v>30</v>
      </c>
      <c r="E23" s="7" t="s">
        <v>29</v>
      </c>
      <c r="F23" s="7" t="s">
        <v>28</v>
      </c>
      <c r="G23" s="7" t="s">
        <v>27</v>
      </c>
      <c r="H23" s="7" t="s">
        <v>26</v>
      </c>
      <c r="I23" s="7" t="s">
        <v>25</v>
      </c>
      <c r="J23" s="7" t="s">
        <v>24</v>
      </c>
      <c r="K23" s="7" t="s">
        <v>23</v>
      </c>
      <c r="L23" s="7" t="s">
        <v>22</v>
      </c>
      <c r="M23" s="7" t="s">
        <v>21</v>
      </c>
      <c r="N23" s="7" t="s">
        <v>20</v>
      </c>
      <c r="O23" s="7" t="s">
        <v>19</v>
      </c>
    </row>
    <row r="24" spans="1:15" x14ac:dyDescent="0.5">
      <c r="A24" s="6" t="s">
        <v>45</v>
      </c>
      <c r="B24" s="4"/>
      <c r="C24" s="5"/>
      <c r="D24" s="4"/>
      <c r="E24" s="5"/>
      <c r="F24" s="4"/>
      <c r="G24" s="5"/>
      <c r="H24" s="4"/>
      <c r="I24" s="5"/>
      <c r="J24" s="4"/>
      <c r="K24" s="5"/>
      <c r="L24" s="4"/>
      <c r="M24" s="5"/>
      <c r="N24" s="4"/>
      <c r="O24" s="5"/>
    </row>
    <row r="25" spans="1:15" x14ac:dyDescent="0.5">
      <c r="A25" s="3" t="s">
        <v>46</v>
      </c>
      <c r="B25" s="9">
        <v>461850</v>
      </c>
      <c r="C25" s="10">
        <v>514065.52</v>
      </c>
      <c r="D25" s="4"/>
      <c r="E25" s="3"/>
      <c r="F25" s="4"/>
      <c r="G25" s="3"/>
      <c r="H25" s="4"/>
      <c r="I25" s="3"/>
      <c r="J25" s="4"/>
      <c r="K25" s="3"/>
      <c r="L25" s="4"/>
      <c r="M25" s="3"/>
      <c r="N25" s="4"/>
      <c r="O25" s="3"/>
    </row>
    <row r="26" spans="1:15" ht="42.75" x14ac:dyDescent="0.5">
      <c r="A26" s="27" t="s">
        <v>47</v>
      </c>
      <c r="B26" s="9">
        <v>347450</v>
      </c>
      <c r="C26" s="10">
        <v>736296.2</v>
      </c>
      <c r="D26" s="4"/>
      <c r="E26" s="3"/>
      <c r="F26" s="4"/>
      <c r="G26" s="3"/>
      <c r="H26" s="4"/>
      <c r="I26" s="3"/>
      <c r="J26" s="4"/>
      <c r="K26" s="3"/>
      <c r="L26" s="4"/>
      <c r="M26" s="3"/>
      <c r="N26" s="4"/>
      <c r="O26" s="3"/>
    </row>
    <row r="27" spans="1:15" ht="42.75" x14ac:dyDescent="0.5">
      <c r="A27" s="27" t="s">
        <v>56</v>
      </c>
      <c r="B27" s="9">
        <v>645000</v>
      </c>
      <c r="C27" s="10">
        <v>614018.67000000004</v>
      </c>
      <c r="D27" s="4"/>
      <c r="E27" s="3"/>
      <c r="F27" s="4"/>
      <c r="G27" s="3"/>
      <c r="H27" s="4"/>
      <c r="I27" s="3"/>
      <c r="J27" s="4"/>
      <c r="K27" s="3"/>
      <c r="L27" s="4"/>
      <c r="M27" s="3"/>
      <c r="N27" s="4"/>
      <c r="O27" s="3"/>
    </row>
    <row r="28" spans="1:15" ht="63" x14ac:dyDescent="0.5">
      <c r="A28" s="28" t="s">
        <v>48</v>
      </c>
      <c r="B28" s="9">
        <v>130000</v>
      </c>
      <c r="C28" s="10">
        <v>450334</v>
      </c>
      <c r="D28" s="4"/>
      <c r="E28" s="3"/>
      <c r="F28" s="4"/>
      <c r="G28" s="3"/>
      <c r="H28" s="4"/>
      <c r="I28" s="3"/>
      <c r="J28" s="4"/>
      <c r="K28" s="3"/>
      <c r="L28" s="4"/>
      <c r="M28" s="3"/>
      <c r="N28" s="4"/>
      <c r="O28" s="3"/>
    </row>
    <row r="29" spans="1:15" x14ac:dyDescent="0.5">
      <c r="A29" s="3" t="s">
        <v>49</v>
      </c>
      <c r="B29" s="9">
        <v>113000</v>
      </c>
      <c r="C29" s="10">
        <v>180575</v>
      </c>
      <c r="D29" s="4"/>
      <c r="E29" s="3"/>
      <c r="F29" s="4"/>
      <c r="G29" s="3"/>
      <c r="H29" s="4"/>
      <c r="I29" s="3"/>
      <c r="J29" s="4"/>
      <c r="K29" s="3"/>
      <c r="L29" s="4"/>
      <c r="M29" s="3"/>
      <c r="N29" s="4"/>
      <c r="O29" s="3"/>
    </row>
    <row r="30" spans="1:15" x14ac:dyDescent="0.5">
      <c r="A30" s="3" t="s">
        <v>50</v>
      </c>
      <c r="B30" s="9">
        <v>0</v>
      </c>
      <c r="C30" s="10">
        <v>0</v>
      </c>
      <c r="D30" s="4"/>
      <c r="E30" s="3"/>
      <c r="F30" s="4"/>
      <c r="G30" s="3"/>
      <c r="H30" s="4"/>
      <c r="I30" s="3"/>
      <c r="J30" s="4"/>
      <c r="K30" s="3"/>
      <c r="L30" s="4"/>
      <c r="M30" s="3"/>
      <c r="N30" s="4"/>
      <c r="O30" s="3"/>
    </row>
    <row r="31" spans="1:15" x14ac:dyDescent="0.5">
      <c r="A31" s="3" t="s">
        <v>51</v>
      </c>
      <c r="B31" s="9">
        <v>15755700</v>
      </c>
      <c r="C31" s="10">
        <v>16562553.43</v>
      </c>
      <c r="D31" s="4"/>
      <c r="E31" s="3"/>
      <c r="F31" s="4"/>
      <c r="G31" s="3"/>
      <c r="H31" s="4"/>
      <c r="I31" s="3"/>
      <c r="J31" s="4"/>
      <c r="K31" s="3"/>
      <c r="L31" s="4"/>
      <c r="M31" s="3"/>
      <c r="N31" s="4"/>
      <c r="O31" s="3"/>
    </row>
    <row r="32" spans="1:15" x14ac:dyDescent="0.5">
      <c r="A32" s="3" t="s">
        <v>52</v>
      </c>
      <c r="B32" s="9">
        <v>17853800</v>
      </c>
      <c r="C32" s="10">
        <v>14082292</v>
      </c>
      <c r="D32" s="4"/>
      <c r="E32" s="3"/>
      <c r="F32" s="4"/>
      <c r="G32" s="3"/>
      <c r="H32" s="4"/>
      <c r="I32" s="3"/>
      <c r="J32" s="4"/>
      <c r="K32" s="3"/>
      <c r="L32" s="4"/>
      <c r="M32" s="3"/>
      <c r="N32" s="4"/>
      <c r="O32" s="3"/>
    </row>
    <row r="33" spans="1:15" ht="42.75" x14ac:dyDescent="0.5">
      <c r="A33" s="27" t="s">
        <v>53</v>
      </c>
      <c r="B33" s="9"/>
      <c r="C33" s="10">
        <v>23909612</v>
      </c>
      <c r="D33" s="4"/>
      <c r="E33" s="3"/>
      <c r="F33" s="4"/>
      <c r="G33" s="3"/>
      <c r="H33" s="4"/>
      <c r="I33" s="3"/>
      <c r="J33" s="4"/>
      <c r="K33" s="3"/>
      <c r="L33" s="4"/>
      <c r="M33" s="3"/>
      <c r="N33" s="4"/>
      <c r="O33" s="3"/>
    </row>
    <row r="34" spans="1:15" x14ac:dyDescent="0.5">
      <c r="A34" s="3"/>
      <c r="B34" s="4"/>
      <c r="C34" s="3"/>
      <c r="D34" s="4"/>
      <c r="E34" s="3"/>
      <c r="F34" s="4"/>
      <c r="G34" s="3"/>
      <c r="H34" s="4"/>
      <c r="I34" s="3"/>
      <c r="J34" s="4"/>
      <c r="K34" s="3"/>
      <c r="L34" s="4"/>
      <c r="M34" s="3"/>
      <c r="N34" s="4"/>
      <c r="O34" s="3"/>
    </row>
    <row r="35" spans="1:15" ht="24" thickBot="1" x14ac:dyDescent="0.55000000000000004">
      <c r="A35" s="20" t="s">
        <v>54</v>
      </c>
      <c r="B35" s="31">
        <f>SUM(B25:B34)</f>
        <v>35306800</v>
      </c>
      <c r="C35" s="17">
        <f t="shared" ref="C35:O35" si="2">SUM(C25:C34)</f>
        <v>57049746.82</v>
      </c>
      <c r="D35" s="17">
        <f t="shared" si="2"/>
        <v>0</v>
      </c>
      <c r="E35" s="17">
        <f t="shared" si="2"/>
        <v>0</v>
      </c>
      <c r="F35" s="17">
        <f t="shared" si="2"/>
        <v>0</v>
      </c>
      <c r="G35" s="17">
        <f t="shared" si="2"/>
        <v>0</v>
      </c>
      <c r="H35" s="17">
        <f t="shared" si="2"/>
        <v>0</v>
      </c>
      <c r="I35" s="17">
        <f t="shared" si="2"/>
        <v>0</v>
      </c>
      <c r="J35" s="17">
        <f t="shared" si="2"/>
        <v>0</v>
      </c>
      <c r="K35" s="17">
        <f t="shared" si="2"/>
        <v>0</v>
      </c>
      <c r="L35" s="17">
        <f t="shared" si="2"/>
        <v>0</v>
      </c>
      <c r="M35" s="17">
        <f t="shared" si="2"/>
        <v>0</v>
      </c>
      <c r="N35" s="17">
        <f t="shared" si="2"/>
        <v>0</v>
      </c>
      <c r="O35" s="17">
        <f t="shared" si="2"/>
        <v>0</v>
      </c>
    </row>
    <row r="36" spans="1:15" ht="24.75" thickTop="1" thickBot="1" x14ac:dyDescent="0.55000000000000004">
      <c r="A36" s="29" t="s">
        <v>55</v>
      </c>
      <c r="B36" s="4"/>
      <c r="C36" s="32" t="s">
        <v>58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</row>
    <row r="37" spans="1:15" ht="24" thickTop="1" x14ac:dyDescent="0.5">
      <c r="A37" s="4"/>
      <c r="B37" s="4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x14ac:dyDescent="0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</sheetData>
  <mergeCells count="4">
    <mergeCell ref="A1:O1"/>
    <mergeCell ref="A2:O2"/>
    <mergeCell ref="A3:O3"/>
    <mergeCell ref="A21:O21"/>
  </mergeCells>
  <pageMargins left="0.11811023622047245" right="0.11811023622047245" top="0.51181102362204722" bottom="0.51181102362204722" header="0.31496062992125984" footer="0.31496062992125984"/>
  <pageSetup paperSize="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4" workbookViewId="0">
      <selection activeCell="G26" sqref="G26"/>
    </sheetView>
  </sheetViews>
  <sheetFormatPr defaultRowHeight="23.25" x14ac:dyDescent="0.5"/>
  <cols>
    <col min="1" max="1" width="4.875" style="1" customWidth="1"/>
    <col min="2" max="2" width="6.25" style="1" customWidth="1"/>
    <col min="3" max="3" width="35.125" style="1" customWidth="1"/>
    <col min="4" max="4" width="19.25" style="1" customWidth="1"/>
    <col min="5" max="5" width="16.375" style="1" customWidth="1"/>
    <col min="6" max="16384" width="9" style="1"/>
  </cols>
  <sheetData>
    <row r="1" spans="1:5" x14ac:dyDescent="0.5">
      <c r="A1" s="121" t="s">
        <v>36</v>
      </c>
      <c r="B1" s="121"/>
      <c r="C1" s="121"/>
      <c r="D1" s="121"/>
      <c r="E1" s="121"/>
    </row>
    <row r="2" spans="1:5" x14ac:dyDescent="0.5">
      <c r="A2" s="121" t="s">
        <v>59</v>
      </c>
      <c r="B2" s="121"/>
      <c r="C2" s="121"/>
      <c r="D2" s="121"/>
      <c r="E2" s="121"/>
    </row>
    <row r="3" spans="1:5" x14ac:dyDescent="0.5">
      <c r="A3" s="121" t="s">
        <v>60</v>
      </c>
      <c r="B3" s="121"/>
      <c r="C3" s="121"/>
      <c r="D3" s="121"/>
      <c r="E3" s="121"/>
    </row>
    <row r="5" spans="1:5" x14ac:dyDescent="0.5">
      <c r="D5" s="8" t="s">
        <v>62</v>
      </c>
    </row>
    <row r="6" spans="1:5" ht="24" thickBot="1" x14ac:dyDescent="0.55000000000000004">
      <c r="A6" s="1" t="s">
        <v>61</v>
      </c>
      <c r="D6" s="26">
        <v>2</v>
      </c>
      <c r="E6" s="78">
        <v>19940052</v>
      </c>
    </row>
    <row r="7" spans="1:5" ht="24" thickTop="1" x14ac:dyDescent="0.5">
      <c r="A7" s="1" t="s">
        <v>63</v>
      </c>
      <c r="D7" s="26"/>
    </row>
    <row r="8" spans="1:5" x14ac:dyDescent="0.5">
      <c r="B8" s="1" t="s">
        <v>64</v>
      </c>
      <c r="D8" s="26"/>
    </row>
    <row r="9" spans="1:5" x14ac:dyDescent="0.5">
      <c r="C9" s="1" t="s">
        <v>65</v>
      </c>
      <c r="D9" s="26">
        <v>1</v>
      </c>
      <c r="E9" s="34">
        <v>23528357.41</v>
      </c>
    </row>
    <row r="10" spans="1:5" x14ac:dyDescent="0.5">
      <c r="C10" s="1" t="s">
        <v>66</v>
      </c>
      <c r="D10" s="26">
        <v>3</v>
      </c>
      <c r="E10" s="34">
        <v>1840327.81</v>
      </c>
    </row>
    <row r="11" spans="1:5" x14ac:dyDescent="0.5">
      <c r="C11" s="1" t="s">
        <v>95</v>
      </c>
      <c r="D11" s="26">
        <v>4</v>
      </c>
      <c r="E11" s="34">
        <v>43991.01</v>
      </c>
    </row>
    <row r="12" spans="1:5" x14ac:dyDescent="0.5">
      <c r="C12" s="1" t="s">
        <v>67</v>
      </c>
      <c r="D12" s="26">
        <v>5</v>
      </c>
      <c r="E12" s="34">
        <v>41063</v>
      </c>
    </row>
    <row r="13" spans="1:5" x14ac:dyDescent="0.5">
      <c r="C13" s="1" t="s">
        <v>68</v>
      </c>
      <c r="D13" s="26"/>
      <c r="E13" s="34">
        <v>590400</v>
      </c>
    </row>
    <row r="14" spans="1:5" x14ac:dyDescent="0.5">
      <c r="B14" s="33" t="s">
        <v>69</v>
      </c>
      <c r="C14" s="33"/>
      <c r="D14" s="26"/>
      <c r="E14" s="37">
        <f>SUM(E9:E13)</f>
        <v>26044139.23</v>
      </c>
    </row>
    <row r="15" spans="1:5" ht="24" thickBot="1" x14ac:dyDescent="0.55000000000000004">
      <c r="A15" s="33" t="s">
        <v>70</v>
      </c>
      <c r="D15" s="26"/>
      <c r="E15" s="36">
        <f>SUM(E14)</f>
        <v>26044139.23</v>
      </c>
    </row>
    <row r="16" spans="1:5" ht="24" thickTop="1" x14ac:dyDescent="0.5">
      <c r="A16" s="33"/>
      <c r="D16" s="26"/>
      <c r="E16" s="38"/>
    </row>
    <row r="17" spans="1:5" ht="24" thickBot="1" x14ac:dyDescent="0.55000000000000004">
      <c r="A17" s="1" t="s">
        <v>71</v>
      </c>
      <c r="D17" s="26">
        <v>2</v>
      </c>
      <c r="E17" s="78">
        <v>19940052</v>
      </c>
    </row>
    <row r="18" spans="1:5" ht="24" thickTop="1" x14ac:dyDescent="0.5">
      <c r="A18" s="1" t="s">
        <v>72</v>
      </c>
      <c r="D18" s="26"/>
      <c r="E18" s="34"/>
    </row>
    <row r="19" spans="1:5" x14ac:dyDescent="0.5">
      <c r="B19" s="1" t="s">
        <v>73</v>
      </c>
      <c r="D19" s="26"/>
      <c r="E19" s="34"/>
    </row>
    <row r="20" spans="1:5" x14ac:dyDescent="0.5">
      <c r="C20" s="1" t="s">
        <v>74</v>
      </c>
      <c r="D20" s="26">
        <v>6</v>
      </c>
      <c r="E20" s="34">
        <v>8028354</v>
      </c>
    </row>
    <row r="21" spans="1:5" x14ac:dyDescent="0.5">
      <c r="C21" s="1" t="s">
        <v>75</v>
      </c>
      <c r="D21" s="26">
        <v>7</v>
      </c>
      <c r="E21" s="34">
        <v>2160236.5099999998</v>
      </c>
    </row>
    <row r="22" spans="1:5" x14ac:dyDescent="0.5">
      <c r="B22" s="33" t="s">
        <v>76</v>
      </c>
      <c r="D22" s="26"/>
      <c r="E22" s="35">
        <f>SUM(E20:E21)</f>
        <v>10188590.51</v>
      </c>
    </row>
    <row r="23" spans="1:5" x14ac:dyDescent="0.5">
      <c r="A23" s="33" t="s">
        <v>77</v>
      </c>
      <c r="D23" s="26"/>
      <c r="E23" s="35">
        <f>SUM(E22)</f>
        <v>10188590.51</v>
      </c>
    </row>
    <row r="24" spans="1:5" x14ac:dyDescent="0.5">
      <c r="D24" s="26"/>
      <c r="E24" s="34"/>
    </row>
    <row r="25" spans="1:5" x14ac:dyDescent="0.5">
      <c r="A25" s="1" t="s">
        <v>78</v>
      </c>
      <c r="D25" s="26"/>
      <c r="E25" s="34"/>
    </row>
    <row r="26" spans="1:5" x14ac:dyDescent="0.5">
      <c r="B26" s="1" t="s">
        <v>78</v>
      </c>
      <c r="D26" s="26">
        <v>8</v>
      </c>
      <c r="E26" s="34">
        <v>7087469.0800000001</v>
      </c>
    </row>
    <row r="27" spans="1:5" x14ac:dyDescent="0.5">
      <c r="B27" s="1" t="s">
        <v>79</v>
      </c>
      <c r="D27" s="26"/>
      <c r="E27" s="34">
        <v>8768079.6400000006</v>
      </c>
    </row>
    <row r="28" spans="1:5" x14ac:dyDescent="0.5">
      <c r="B28" s="33" t="s">
        <v>80</v>
      </c>
      <c r="D28" s="26"/>
      <c r="E28" s="35">
        <f>SUM(E26:E27)</f>
        <v>15855548.720000001</v>
      </c>
    </row>
    <row r="29" spans="1:5" ht="24" thickBot="1" x14ac:dyDescent="0.55000000000000004">
      <c r="A29" s="33" t="s">
        <v>81</v>
      </c>
      <c r="D29" s="26"/>
      <c r="E29" s="36">
        <f>SUM(E23+E28)</f>
        <v>26044139.23</v>
      </c>
    </row>
    <row r="30" spans="1:5" ht="24" thickTop="1" x14ac:dyDescent="0.5"/>
  </sheetData>
  <mergeCells count="3"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0" sqref="C10"/>
    </sheetView>
  </sheetViews>
  <sheetFormatPr defaultRowHeight="23.25" x14ac:dyDescent="0.5"/>
  <cols>
    <col min="1" max="1" width="4.125" style="1" customWidth="1"/>
    <col min="2" max="2" width="3.5" style="1" customWidth="1"/>
    <col min="3" max="3" width="77.875" style="1" customWidth="1"/>
    <col min="4" max="4" width="5.875" style="1" customWidth="1"/>
    <col min="5" max="16384" width="9" style="1"/>
  </cols>
  <sheetData>
    <row r="1" spans="1:3" x14ac:dyDescent="0.5">
      <c r="A1" s="121" t="s">
        <v>36</v>
      </c>
      <c r="B1" s="121"/>
      <c r="C1" s="121"/>
    </row>
    <row r="2" spans="1:3" x14ac:dyDescent="0.5">
      <c r="A2" s="121" t="s">
        <v>82</v>
      </c>
      <c r="B2" s="121"/>
      <c r="C2" s="121"/>
    </row>
    <row r="3" spans="1:3" x14ac:dyDescent="0.5">
      <c r="A3" s="121" t="s">
        <v>83</v>
      </c>
      <c r="B3" s="121"/>
      <c r="C3" s="121"/>
    </row>
    <row r="5" spans="1:3" x14ac:dyDescent="0.5">
      <c r="A5" s="1" t="s">
        <v>84</v>
      </c>
    </row>
    <row r="6" spans="1:3" ht="93" x14ac:dyDescent="0.5">
      <c r="B6" s="64" t="s">
        <v>307</v>
      </c>
      <c r="C6" s="120" t="s">
        <v>310</v>
      </c>
    </row>
    <row r="7" spans="1:3" ht="14.25" customHeight="1" x14ac:dyDescent="0.5"/>
    <row r="8" spans="1:3" x14ac:dyDescent="0.5">
      <c r="A8" s="1" t="s">
        <v>312</v>
      </c>
    </row>
    <row r="9" spans="1:3" x14ac:dyDescent="0.5">
      <c r="B9" s="1">
        <v>1.1000000000000001</v>
      </c>
      <c r="C9" s="1" t="s">
        <v>308</v>
      </c>
    </row>
    <row r="10" spans="1:3" ht="69.75" x14ac:dyDescent="0.5">
      <c r="C10" s="119" t="s">
        <v>311</v>
      </c>
    </row>
    <row r="11" spans="1:3" x14ac:dyDescent="0.5">
      <c r="B11" s="1">
        <v>1.2</v>
      </c>
      <c r="C11" s="1" t="s">
        <v>309</v>
      </c>
    </row>
  </sheetData>
  <mergeCells count="3">
    <mergeCell ref="A1:C1"/>
    <mergeCell ref="A2:C2"/>
    <mergeCell ref="A3:C3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3" workbookViewId="0">
      <selection activeCell="J23" sqref="J23"/>
    </sheetView>
  </sheetViews>
  <sheetFormatPr defaultRowHeight="23.25" x14ac:dyDescent="0.5"/>
  <cols>
    <col min="1" max="1" width="9.375" style="1" customWidth="1"/>
    <col min="2" max="2" width="13.25" style="1" customWidth="1"/>
    <col min="3" max="3" width="11.625" style="1" customWidth="1"/>
    <col min="4" max="4" width="12.875" style="1" customWidth="1"/>
    <col min="5" max="5" width="15.25" style="1" customWidth="1"/>
    <col min="6" max="6" width="19.5" style="1" customWidth="1"/>
    <col min="7" max="16384" width="9" style="1"/>
  </cols>
  <sheetData>
    <row r="1" spans="1:6" x14ac:dyDescent="0.5">
      <c r="A1" s="121" t="s">
        <v>36</v>
      </c>
      <c r="B1" s="121"/>
      <c r="C1" s="121"/>
      <c r="D1" s="121"/>
      <c r="E1" s="121"/>
      <c r="F1" s="121"/>
    </row>
    <row r="2" spans="1:6" x14ac:dyDescent="0.5">
      <c r="A2" s="121" t="s">
        <v>82</v>
      </c>
      <c r="B2" s="121"/>
      <c r="C2" s="121"/>
      <c r="D2" s="121"/>
      <c r="E2" s="121"/>
      <c r="F2" s="121"/>
    </row>
    <row r="3" spans="1:6" x14ac:dyDescent="0.5">
      <c r="A3" s="121" t="s">
        <v>83</v>
      </c>
      <c r="B3" s="121"/>
      <c r="C3" s="121"/>
      <c r="D3" s="121"/>
      <c r="E3" s="121"/>
      <c r="F3" s="121"/>
    </row>
    <row r="5" spans="1:6" x14ac:dyDescent="0.5">
      <c r="A5" s="33" t="s">
        <v>89</v>
      </c>
    </row>
    <row r="6" spans="1:6" x14ac:dyDescent="0.5">
      <c r="B6" s="1" t="s">
        <v>85</v>
      </c>
      <c r="F6" s="34">
        <v>14213</v>
      </c>
    </row>
    <row r="7" spans="1:6" x14ac:dyDescent="0.5">
      <c r="B7" s="1" t="s">
        <v>87</v>
      </c>
      <c r="C7" s="135" t="s">
        <v>86</v>
      </c>
      <c r="D7" s="135"/>
      <c r="E7" s="135"/>
      <c r="F7" s="34">
        <v>2369227.5299999998</v>
      </c>
    </row>
    <row r="8" spans="1:6" x14ac:dyDescent="0.5">
      <c r="C8" s="128" t="s">
        <v>88</v>
      </c>
      <c r="D8" s="128"/>
      <c r="E8" s="128"/>
      <c r="F8" s="34">
        <v>4614305.0999999996</v>
      </c>
    </row>
    <row r="9" spans="1:6" x14ac:dyDescent="0.5">
      <c r="C9" s="128" t="s">
        <v>90</v>
      </c>
      <c r="D9" s="128"/>
      <c r="E9" s="128"/>
      <c r="F9" s="34">
        <v>16202414.869999999</v>
      </c>
    </row>
    <row r="10" spans="1:6" x14ac:dyDescent="0.5">
      <c r="C10" s="128" t="s">
        <v>91</v>
      </c>
      <c r="D10" s="128"/>
      <c r="E10" s="128"/>
      <c r="F10" s="34">
        <v>328196.90999999997</v>
      </c>
    </row>
    <row r="11" spans="1:6" ht="24" thickBot="1" x14ac:dyDescent="0.55000000000000004">
      <c r="B11" s="33" t="s">
        <v>0</v>
      </c>
      <c r="C11" s="33"/>
      <c r="D11" s="33"/>
      <c r="F11" s="39">
        <v>23528357.41</v>
      </c>
    </row>
    <row r="12" spans="1:6" ht="24" thickTop="1" x14ac:dyDescent="0.5"/>
    <row r="13" spans="1:6" x14ac:dyDescent="0.5">
      <c r="A13" s="33" t="s">
        <v>102</v>
      </c>
    </row>
    <row r="14" spans="1:6" x14ac:dyDescent="0.5">
      <c r="B14" s="1" t="s">
        <v>92</v>
      </c>
      <c r="F14" s="34">
        <v>1800000</v>
      </c>
    </row>
    <row r="15" spans="1:6" x14ac:dyDescent="0.5">
      <c r="B15" s="1" t="s">
        <v>93</v>
      </c>
      <c r="F15" s="34">
        <v>35303.519999999997</v>
      </c>
    </row>
    <row r="16" spans="1:6" x14ac:dyDescent="0.5">
      <c r="B16" s="1" t="s">
        <v>94</v>
      </c>
      <c r="F16" s="34">
        <v>5024.29</v>
      </c>
    </row>
    <row r="17" spans="1:6" ht="24" thickBot="1" x14ac:dyDescent="0.55000000000000004">
      <c r="B17" s="33" t="s">
        <v>0</v>
      </c>
      <c r="C17" s="33"/>
      <c r="D17" s="33"/>
      <c r="F17" s="39">
        <f>SUM(F14:F16)</f>
        <v>1840327.81</v>
      </c>
    </row>
    <row r="18" spans="1:6" ht="24" thickTop="1" x14ac:dyDescent="0.5"/>
    <row r="19" spans="1:6" x14ac:dyDescent="0.5">
      <c r="A19" s="33" t="s">
        <v>103</v>
      </c>
    </row>
    <row r="20" spans="1:6" x14ac:dyDescent="0.5">
      <c r="B20" s="129" t="s">
        <v>96</v>
      </c>
      <c r="C20" s="129"/>
      <c r="D20" s="76" t="s">
        <v>97</v>
      </c>
      <c r="E20" s="76" t="s">
        <v>98</v>
      </c>
      <c r="F20" s="76" t="s">
        <v>99</v>
      </c>
    </row>
    <row r="21" spans="1:6" x14ac:dyDescent="0.5">
      <c r="B21" s="130" t="s">
        <v>100</v>
      </c>
      <c r="C21" s="130"/>
      <c r="D21" s="77">
        <v>2556</v>
      </c>
      <c r="E21" s="41">
        <v>5</v>
      </c>
      <c r="F21" s="42">
        <v>37308</v>
      </c>
    </row>
    <row r="22" spans="1:6" x14ac:dyDescent="0.5">
      <c r="B22" s="129" t="s">
        <v>0</v>
      </c>
      <c r="C22" s="129"/>
      <c r="D22" s="129"/>
      <c r="E22" s="46">
        <f>SUM(E21)</f>
        <v>5</v>
      </c>
      <c r="F22" s="47">
        <v>37308</v>
      </c>
    </row>
    <row r="23" spans="1:6" x14ac:dyDescent="0.5">
      <c r="B23" s="131" t="s">
        <v>246</v>
      </c>
      <c r="C23" s="132"/>
      <c r="D23" s="54">
        <v>2556</v>
      </c>
      <c r="E23" s="43">
        <v>30</v>
      </c>
      <c r="F23" s="44">
        <v>744.93</v>
      </c>
    </row>
    <row r="24" spans="1:6" x14ac:dyDescent="0.5">
      <c r="B24" s="133"/>
      <c r="C24" s="134"/>
      <c r="D24" s="54">
        <v>2557</v>
      </c>
      <c r="E24" s="1">
        <v>59</v>
      </c>
      <c r="F24" s="44">
        <v>1088.47</v>
      </c>
    </row>
    <row r="25" spans="1:6" x14ac:dyDescent="0.5">
      <c r="B25" s="133"/>
      <c r="C25" s="134"/>
      <c r="D25" s="54">
        <v>2558</v>
      </c>
      <c r="E25" s="1">
        <v>222</v>
      </c>
      <c r="F25" s="44">
        <v>4849.6099999999997</v>
      </c>
    </row>
    <row r="26" spans="1:6" x14ac:dyDescent="0.5">
      <c r="B26" s="129" t="s">
        <v>0</v>
      </c>
      <c r="C26" s="129"/>
      <c r="D26" s="129"/>
      <c r="E26" s="46">
        <f>SUM(E23:E25)</f>
        <v>311</v>
      </c>
      <c r="F26" s="47">
        <f>SUM(F23:F25)</f>
        <v>6683.01</v>
      </c>
    </row>
    <row r="27" spans="1:6" ht="24" thickBot="1" x14ac:dyDescent="0.55000000000000004">
      <c r="B27" s="129" t="s">
        <v>101</v>
      </c>
      <c r="C27" s="129"/>
      <c r="D27" s="129"/>
      <c r="E27" s="48">
        <v>316</v>
      </c>
      <c r="F27" s="49">
        <f>SUM(F22+F26)</f>
        <v>43991.01</v>
      </c>
    </row>
    <row r="28" spans="1:6" ht="24" thickTop="1" x14ac:dyDescent="0.5"/>
  </sheetData>
  <mergeCells count="15">
    <mergeCell ref="A1:F1"/>
    <mergeCell ref="A2:F2"/>
    <mergeCell ref="A3:F3"/>
    <mergeCell ref="C7:E7"/>
    <mergeCell ref="C8:E8"/>
    <mergeCell ref="C9:E9"/>
    <mergeCell ref="C10:E10"/>
    <mergeCell ref="B22:D22"/>
    <mergeCell ref="B26:D26"/>
    <mergeCell ref="B27:D27"/>
    <mergeCell ref="B20:C20"/>
    <mergeCell ref="B21:C21"/>
    <mergeCell ref="B23:C23"/>
    <mergeCell ref="B24:C24"/>
    <mergeCell ref="B25:C2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29" sqref="B29"/>
    </sheetView>
  </sheetViews>
  <sheetFormatPr defaultRowHeight="23.25" x14ac:dyDescent="0.5"/>
  <cols>
    <col min="1" max="1" width="9.125" style="1" customWidth="1"/>
    <col min="2" max="2" width="58.375" style="1" customWidth="1"/>
    <col min="3" max="3" width="14.375" style="1" customWidth="1"/>
    <col min="4" max="6" width="13.5" style="1" customWidth="1"/>
    <col min="7" max="7" width="13.375" style="1" customWidth="1"/>
    <col min="8" max="8" width="2.875" style="1" customWidth="1"/>
    <col min="9" max="16384" width="9" style="1"/>
  </cols>
  <sheetData>
    <row r="1" spans="1:3" x14ac:dyDescent="0.5">
      <c r="A1" s="121" t="s">
        <v>36</v>
      </c>
      <c r="B1" s="121"/>
      <c r="C1" s="121"/>
    </row>
    <row r="2" spans="1:3" x14ac:dyDescent="0.5">
      <c r="A2" s="121" t="s">
        <v>104</v>
      </c>
      <c r="B2" s="121"/>
      <c r="C2" s="121"/>
    </row>
    <row r="3" spans="1:3" x14ac:dyDescent="0.5">
      <c r="A3" s="121" t="s">
        <v>105</v>
      </c>
      <c r="B3" s="121"/>
      <c r="C3" s="121"/>
    </row>
    <row r="5" spans="1:3" x14ac:dyDescent="0.5">
      <c r="A5" s="33" t="s">
        <v>106</v>
      </c>
    </row>
    <row r="6" spans="1:3" x14ac:dyDescent="0.5">
      <c r="B6" s="1" t="s">
        <v>111</v>
      </c>
      <c r="C6" s="34">
        <v>41063</v>
      </c>
    </row>
    <row r="7" spans="1:3" ht="24" thickBot="1" x14ac:dyDescent="0.55000000000000004">
      <c r="B7" s="33" t="s">
        <v>0</v>
      </c>
      <c r="C7" s="39">
        <v>41063</v>
      </c>
    </row>
    <row r="8" spans="1:3" ht="24" thickTop="1" x14ac:dyDescent="0.5"/>
    <row r="9" spans="1:3" x14ac:dyDescent="0.5">
      <c r="A9" s="33" t="s">
        <v>112</v>
      </c>
    </row>
    <row r="10" spans="1:3" x14ac:dyDescent="0.5">
      <c r="B10" s="1" t="s">
        <v>113</v>
      </c>
      <c r="C10" s="34">
        <v>22668.57</v>
      </c>
    </row>
    <row r="11" spans="1:3" x14ac:dyDescent="0.5">
      <c r="B11" s="1" t="s">
        <v>114</v>
      </c>
      <c r="C11" s="34">
        <v>715664</v>
      </c>
    </row>
    <row r="12" spans="1:3" x14ac:dyDescent="0.5">
      <c r="B12" s="1" t="s">
        <v>115</v>
      </c>
      <c r="C12" s="34">
        <v>2165.29</v>
      </c>
    </row>
    <row r="13" spans="1:3" x14ac:dyDescent="0.5">
      <c r="B13" s="1" t="s">
        <v>116</v>
      </c>
      <c r="C13" s="34">
        <v>6390.82</v>
      </c>
    </row>
    <row r="14" spans="1:3" x14ac:dyDescent="0.5">
      <c r="B14" s="1" t="s">
        <v>117</v>
      </c>
      <c r="C14" s="34">
        <v>918596.91</v>
      </c>
    </row>
    <row r="15" spans="1:3" x14ac:dyDescent="0.5">
      <c r="B15" s="1" t="s">
        <v>118</v>
      </c>
      <c r="C15" s="34">
        <v>494750.92</v>
      </c>
    </row>
    <row r="16" spans="1:3" ht="24" thickBot="1" x14ac:dyDescent="0.55000000000000004">
      <c r="B16" s="33" t="s">
        <v>0</v>
      </c>
      <c r="C16" s="39">
        <f>SUM(C10:C15)</f>
        <v>2160236.5099999998</v>
      </c>
    </row>
    <row r="17" spans="7:8" ht="24" thickTop="1" x14ac:dyDescent="0.5"/>
    <row r="19" spans="7:8" x14ac:dyDescent="0.5">
      <c r="G19" s="127"/>
      <c r="H19" s="127"/>
    </row>
  </sheetData>
  <mergeCells count="4">
    <mergeCell ref="G19:H19"/>
    <mergeCell ref="A1:C1"/>
    <mergeCell ref="A2:C2"/>
    <mergeCell ref="A3:C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I6" sqref="I6"/>
    </sheetView>
  </sheetViews>
  <sheetFormatPr defaultRowHeight="23.25" x14ac:dyDescent="0.5"/>
  <cols>
    <col min="1" max="1" width="16.125" style="1" customWidth="1"/>
    <col min="2" max="2" width="24.875" style="1" customWidth="1"/>
    <col min="3" max="3" width="23.375" style="1" customWidth="1"/>
    <col min="4" max="4" width="18.875" style="1" customWidth="1"/>
    <col min="5" max="5" width="21.625" style="1" customWidth="1"/>
    <col min="6" max="6" width="36.375" style="1" customWidth="1"/>
    <col min="7" max="7" width="11" style="1" customWidth="1"/>
    <col min="8" max="8" width="3" style="1" customWidth="1"/>
    <col min="9" max="9" width="17.5" style="1" customWidth="1"/>
    <col min="10" max="11" width="8.625" style="1" customWidth="1"/>
    <col min="12" max="16384" width="9" style="1"/>
  </cols>
  <sheetData>
    <row r="1" spans="1:9" x14ac:dyDescent="0.5">
      <c r="A1" s="121" t="s">
        <v>36</v>
      </c>
      <c r="B1" s="121"/>
      <c r="C1" s="121"/>
      <c r="D1" s="121"/>
      <c r="E1" s="121"/>
      <c r="F1" s="121"/>
      <c r="G1" s="121"/>
      <c r="H1" s="121"/>
    </row>
    <row r="2" spans="1:9" x14ac:dyDescent="0.5">
      <c r="A2" s="121" t="s">
        <v>82</v>
      </c>
      <c r="B2" s="121"/>
      <c r="C2" s="121"/>
      <c r="D2" s="121"/>
      <c r="E2" s="121"/>
      <c r="F2" s="121"/>
      <c r="G2" s="121"/>
      <c r="H2" s="121"/>
    </row>
    <row r="3" spans="1:9" x14ac:dyDescent="0.5">
      <c r="A3" s="121" t="s">
        <v>105</v>
      </c>
      <c r="B3" s="121"/>
      <c r="C3" s="121"/>
      <c r="D3" s="121"/>
      <c r="E3" s="121"/>
      <c r="F3" s="121"/>
      <c r="G3" s="121"/>
      <c r="H3" s="121"/>
    </row>
    <row r="4" spans="1:9" ht="15" customHeight="1" x14ac:dyDescent="0.5"/>
    <row r="5" spans="1:9" x14ac:dyDescent="0.5">
      <c r="A5" s="33" t="s">
        <v>119</v>
      </c>
    </row>
    <row r="6" spans="1:9" x14ac:dyDescent="0.5">
      <c r="A6" s="50" t="s">
        <v>120</v>
      </c>
      <c r="B6" s="45" t="s">
        <v>107</v>
      </c>
      <c r="C6" s="45" t="s">
        <v>108</v>
      </c>
      <c r="D6" s="45" t="s">
        <v>32</v>
      </c>
      <c r="E6" s="45" t="s">
        <v>109</v>
      </c>
      <c r="F6" s="45" t="s">
        <v>110</v>
      </c>
      <c r="G6" s="136" t="s">
        <v>99</v>
      </c>
      <c r="H6" s="137"/>
      <c r="I6" s="40"/>
    </row>
    <row r="7" spans="1:9" x14ac:dyDescent="0.5">
      <c r="A7" s="51" t="s">
        <v>1</v>
      </c>
      <c r="B7" s="1" t="s">
        <v>28</v>
      </c>
      <c r="C7" s="51" t="s">
        <v>121</v>
      </c>
      <c r="D7" s="1" t="s">
        <v>11</v>
      </c>
      <c r="E7" s="51" t="s">
        <v>122</v>
      </c>
      <c r="F7" s="1" t="s">
        <v>123</v>
      </c>
      <c r="G7" s="52">
        <v>888354</v>
      </c>
      <c r="H7" s="53" t="s">
        <v>123</v>
      </c>
    </row>
    <row r="8" spans="1:9" x14ac:dyDescent="0.5">
      <c r="A8" s="2" t="s">
        <v>1</v>
      </c>
      <c r="B8" s="1" t="s">
        <v>22</v>
      </c>
      <c r="C8" s="2" t="s">
        <v>124</v>
      </c>
      <c r="D8" s="1" t="s">
        <v>7</v>
      </c>
      <c r="E8" s="2" t="s">
        <v>126</v>
      </c>
      <c r="F8" s="1" t="s">
        <v>125</v>
      </c>
      <c r="G8" s="44">
        <v>340000</v>
      </c>
      <c r="H8" s="54" t="s">
        <v>123</v>
      </c>
    </row>
    <row r="9" spans="1:9" x14ac:dyDescent="0.5">
      <c r="A9" s="2" t="s">
        <v>1</v>
      </c>
      <c r="B9" s="1" t="s">
        <v>22</v>
      </c>
      <c r="C9" s="2" t="s">
        <v>124</v>
      </c>
      <c r="D9" s="1" t="s">
        <v>7</v>
      </c>
      <c r="E9" s="2" t="s">
        <v>126</v>
      </c>
      <c r="F9" s="1" t="s">
        <v>127</v>
      </c>
      <c r="G9" s="44">
        <v>1500600</v>
      </c>
      <c r="H9" s="54" t="s">
        <v>123</v>
      </c>
    </row>
    <row r="10" spans="1:9" x14ac:dyDescent="0.5">
      <c r="A10" s="2" t="s">
        <v>1</v>
      </c>
      <c r="B10" s="1" t="s">
        <v>25</v>
      </c>
      <c r="C10" s="2" t="s">
        <v>128</v>
      </c>
      <c r="D10" s="1" t="s">
        <v>7</v>
      </c>
      <c r="E10" s="2" t="s">
        <v>126</v>
      </c>
      <c r="F10" s="1" t="s">
        <v>129</v>
      </c>
      <c r="G10" s="44">
        <v>690000</v>
      </c>
      <c r="H10" s="54" t="s">
        <v>123</v>
      </c>
    </row>
    <row r="11" spans="1:9" x14ac:dyDescent="0.5">
      <c r="A11" s="2" t="s">
        <v>1</v>
      </c>
      <c r="B11" s="1" t="s">
        <v>22</v>
      </c>
      <c r="C11" s="2" t="s">
        <v>124</v>
      </c>
      <c r="D11" s="1" t="s">
        <v>7</v>
      </c>
      <c r="E11" s="2" t="s">
        <v>126</v>
      </c>
      <c r="F11" s="1" t="s">
        <v>130</v>
      </c>
      <c r="G11" s="44">
        <v>763000</v>
      </c>
      <c r="H11" s="54" t="s">
        <v>123</v>
      </c>
    </row>
    <row r="12" spans="1:9" x14ac:dyDescent="0.5">
      <c r="A12" s="2" t="s">
        <v>1</v>
      </c>
      <c r="B12" s="1" t="s">
        <v>25</v>
      </c>
      <c r="C12" s="2" t="s">
        <v>131</v>
      </c>
      <c r="D12" s="1" t="s">
        <v>7</v>
      </c>
      <c r="E12" s="2" t="s">
        <v>126</v>
      </c>
      <c r="F12" s="1" t="s">
        <v>132</v>
      </c>
      <c r="G12" s="44">
        <v>367000</v>
      </c>
      <c r="H12" s="54" t="s">
        <v>123</v>
      </c>
    </row>
    <row r="13" spans="1:9" x14ac:dyDescent="0.5">
      <c r="A13" s="2" t="s">
        <v>1</v>
      </c>
      <c r="B13" s="1" t="s">
        <v>140</v>
      </c>
      <c r="C13" s="2" t="s">
        <v>134</v>
      </c>
      <c r="D13" s="1" t="s">
        <v>7</v>
      </c>
      <c r="E13" s="2" t="s">
        <v>135</v>
      </c>
      <c r="F13" s="1" t="s">
        <v>136</v>
      </c>
      <c r="G13" s="44">
        <v>335000</v>
      </c>
      <c r="H13" s="54" t="s">
        <v>123</v>
      </c>
    </row>
    <row r="14" spans="1:9" x14ac:dyDescent="0.5">
      <c r="A14" s="2" t="s">
        <v>1</v>
      </c>
      <c r="B14" s="1" t="s">
        <v>133</v>
      </c>
      <c r="C14" s="2" t="s">
        <v>134</v>
      </c>
      <c r="D14" s="1" t="s">
        <v>7</v>
      </c>
      <c r="E14" s="2" t="s">
        <v>135</v>
      </c>
      <c r="F14" s="1" t="s">
        <v>137</v>
      </c>
      <c r="G14" s="44">
        <v>116000</v>
      </c>
      <c r="H14" s="54" t="s">
        <v>123</v>
      </c>
    </row>
    <row r="15" spans="1:9" x14ac:dyDescent="0.5">
      <c r="A15" s="2" t="s">
        <v>1</v>
      </c>
      <c r="B15" s="1" t="s">
        <v>28</v>
      </c>
      <c r="C15" s="2" t="s">
        <v>141</v>
      </c>
      <c r="D15" s="1" t="s">
        <v>7</v>
      </c>
      <c r="E15" s="2" t="s">
        <v>126</v>
      </c>
      <c r="F15" s="1" t="s">
        <v>138</v>
      </c>
      <c r="G15" s="44">
        <v>200000</v>
      </c>
      <c r="H15" s="54" t="s">
        <v>123</v>
      </c>
    </row>
    <row r="16" spans="1:9" x14ac:dyDescent="0.5">
      <c r="A16" s="2" t="s">
        <v>1</v>
      </c>
      <c r="B16" s="1" t="s">
        <v>133</v>
      </c>
      <c r="C16" s="2" t="s">
        <v>134</v>
      </c>
      <c r="D16" s="1" t="s">
        <v>7</v>
      </c>
      <c r="E16" s="2" t="s">
        <v>135</v>
      </c>
      <c r="F16" s="1" t="s">
        <v>139</v>
      </c>
      <c r="G16" s="44">
        <v>1020000</v>
      </c>
      <c r="H16" s="54" t="s">
        <v>123</v>
      </c>
    </row>
    <row r="17" spans="1:8" x14ac:dyDescent="0.5">
      <c r="A17" s="2" t="s">
        <v>39</v>
      </c>
      <c r="B17" s="1" t="s">
        <v>2</v>
      </c>
      <c r="C17" s="2" t="s">
        <v>2</v>
      </c>
      <c r="D17" s="1" t="s">
        <v>2</v>
      </c>
      <c r="E17" s="2" t="s">
        <v>143</v>
      </c>
      <c r="F17" s="1" t="s">
        <v>144</v>
      </c>
      <c r="G17" s="44">
        <v>8400</v>
      </c>
      <c r="H17" s="54" t="s">
        <v>123</v>
      </c>
    </row>
    <row r="18" spans="1:8" x14ac:dyDescent="0.5">
      <c r="A18" s="55" t="s">
        <v>142</v>
      </c>
      <c r="B18" s="56" t="s">
        <v>22</v>
      </c>
      <c r="C18" s="55" t="s">
        <v>124</v>
      </c>
      <c r="D18" s="56" t="s">
        <v>7</v>
      </c>
      <c r="E18" s="55" t="s">
        <v>145</v>
      </c>
      <c r="F18" s="56" t="s">
        <v>146</v>
      </c>
      <c r="G18" s="57">
        <v>1800000</v>
      </c>
      <c r="H18" s="58" t="s">
        <v>123</v>
      </c>
    </row>
    <row r="19" spans="1:8" ht="24" thickBot="1" x14ac:dyDescent="0.55000000000000004">
      <c r="A19" s="136" t="s">
        <v>0</v>
      </c>
      <c r="B19" s="136"/>
      <c r="C19" s="136"/>
      <c r="D19" s="136"/>
      <c r="E19" s="136"/>
      <c r="F19" s="137"/>
      <c r="G19" s="59">
        <f>SUM(G7:G18)</f>
        <v>8028354</v>
      </c>
      <c r="H19" s="60" t="s">
        <v>123</v>
      </c>
    </row>
    <row r="20" spans="1:8" ht="24" thickTop="1" x14ac:dyDescent="0.5"/>
  </sheetData>
  <mergeCells count="5">
    <mergeCell ref="G6:H6"/>
    <mergeCell ref="A19:F19"/>
    <mergeCell ref="A1:H1"/>
    <mergeCell ref="A2:H2"/>
    <mergeCell ref="A3:H3"/>
  </mergeCells>
  <pageMargins left="0.51181102362204722" right="0.51181102362204722" top="0.74803149606299213" bottom="0.74803149606299213" header="0.31496062992125984" footer="0.31496062992125984"/>
  <pageSetup paperSize="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16" workbookViewId="0">
      <selection activeCell="F28" sqref="F28"/>
    </sheetView>
  </sheetViews>
  <sheetFormatPr defaultRowHeight="23.25" x14ac:dyDescent="0.5"/>
  <cols>
    <col min="1" max="1" width="3.875" style="1" customWidth="1"/>
    <col min="2" max="2" width="39.75" style="1" customWidth="1"/>
    <col min="3" max="3" width="11.375" style="1" customWidth="1"/>
    <col min="4" max="4" width="11.625" style="1" customWidth="1"/>
    <col min="5" max="5" width="11.5" style="1" customWidth="1"/>
    <col min="6" max="6" width="13.125" style="1" customWidth="1"/>
    <col min="7" max="16384" width="9" style="1"/>
  </cols>
  <sheetData>
    <row r="1" spans="1:6" x14ac:dyDescent="0.5">
      <c r="A1" s="121" t="s">
        <v>36</v>
      </c>
      <c r="B1" s="121"/>
      <c r="C1" s="121"/>
      <c r="D1" s="121"/>
      <c r="E1" s="121"/>
      <c r="F1" s="121"/>
    </row>
    <row r="2" spans="1:6" x14ac:dyDescent="0.5">
      <c r="A2" s="121" t="s">
        <v>82</v>
      </c>
      <c r="B2" s="121"/>
      <c r="C2" s="121"/>
      <c r="D2" s="121"/>
      <c r="E2" s="121"/>
      <c r="F2" s="121"/>
    </row>
    <row r="3" spans="1:6" x14ac:dyDescent="0.5">
      <c r="A3" s="121" t="s">
        <v>105</v>
      </c>
      <c r="B3" s="121"/>
      <c r="C3" s="121"/>
      <c r="D3" s="121"/>
      <c r="E3" s="121"/>
      <c r="F3" s="121"/>
    </row>
    <row r="4" spans="1:6" ht="18" customHeight="1" x14ac:dyDescent="0.5"/>
    <row r="5" spans="1:6" x14ac:dyDescent="0.5">
      <c r="A5" s="33" t="s">
        <v>147</v>
      </c>
    </row>
    <row r="6" spans="1:6" x14ac:dyDescent="0.5">
      <c r="A6" s="1" t="s">
        <v>148</v>
      </c>
      <c r="F6" s="34">
        <v>10207461.109999999</v>
      </c>
    </row>
    <row r="7" spans="1:6" x14ac:dyDescent="0.5">
      <c r="B7" s="1" t="s">
        <v>149</v>
      </c>
      <c r="C7" s="34">
        <v>2311454.13</v>
      </c>
    </row>
    <row r="8" spans="1:6" x14ac:dyDescent="0.5">
      <c r="B8" s="61" t="s">
        <v>165</v>
      </c>
      <c r="C8" s="34"/>
    </row>
    <row r="9" spans="1:6" x14ac:dyDescent="0.5">
      <c r="B9" s="1" t="s">
        <v>150</v>
      </c>
      <c r="C9" s="62">
        <v>577863.53</v>
      </c>
    </row>
    <row r="10" spans="1:6" x14ac:dyDescent="0.5">
      <c r="A10" s="33" t="s">
        <v>151</v>
      </c>
      <c r="B10" s="1" t="s">
        <v>152</v>
      </c>
      <c r="D10" s="34">
        <v>1733590.6</v>
      </c>
    </row>
    <row r="11" spans="1:6" x14ac:dyDescent="0.5">
      <c r="B11" s="1" t="s">
        <v>153</v>
      </c>
      <c r="D11" s="34">
        <v>25340</v>
      </c>
    </row>
    <row r="12" spans="1:6" x14ac:dyDescent="0.5">
      <c r="B12" s="1" t="s">
        <v>155</v>
      </c>
      <c r="D12" s="34">
        <v>63745</v>
      </c>
    </row>
    <row r="13" spans="1:6" x14ac:dyDescent="0.5">
      <c r="B13" s="1" t="s">
        <v>156</v>
      </c>
      <c r="D13" s="34">
        <v>1055849.3700000001</v>
      </c>
    </row>
    <row r="14" spans="1:6" x14ac:dyDescent="0.5">
      <c r="B14" s="1" t="s">
        <v>154</v>
      </c>
      <c r="D14" s="34">
        <v>34620</v>
      </c>
    </row>
    <row r="15" spans="1:6" x14ac:dyDescent="0.5">
      <c r="A15" s="33" t="s">
        <v>157</v>
      </c>
      <c r="B15" s="1" t="s">
        <v>158</v>
      </c>
      <c r="D15" s="62" t="s">
        <v>159</v>
      </c>
      <c r="F15" s="63">
        <v>3119992.03</v>
      </c>
    </row>
    <row r="16" spans="1:6" ht="24" thickBot="1" x14ac:dyDescent="0.55000000000000004">
      <c r="A16" s="1" t="s">
        <v>160</v>
      </c>
      <c r="F16" s="36">
        <v>7087469.0800000001</v>
      </c>
    </row>
    <row r="17" spans="1:5" ht="24" thickTop="1" x14ac:dyDescent="0.5"/>
    <row r="18" spans="1:5" x14ac:dyDescent="0.5">
      <c r="A18" s="1" t="s">
        <v>161</v>
      </c>
    </row>
    <row r="19" spans="1:5" x14ac:dyDescent="0.5">
      <c r="B19" s="1" t="s">
        <v>162</v>
      </c>
      <c r="E19" s="34">
        <v>43991.01</v>
      </c>
    </row>
    <row r="20" spans="1:5" x14ac:dyDescent="0.5">
      <c r="B20" s="1" t="s">
        <v>163</v>
      </c>
      <c r="E20" s="34">
        <v>41063</v>
      </c>
    </row>
    <row r="21" spans="1:5" x14ac:dyDescent="0.5">
      <c r="B21" s="1" t="s">
        <v>164</v>
      </c>
      <c r="E21" s="34">
        <v>7002415.0700000003</v>
      </c>
    </row>
    <row r="22" spans="1:5" ht="24" thickBot="1" x14ac:dyDescent="0.55000000000000004">
      <c r="E22" s="36">
        <f>SUM(E19:E21)</f>
        <v>7087469.0800000001</v>
      </c>
    </row>
    <row r="23" spans="1:5" ht="24" thickTop="1" x14ac:dyDescent="0.5"/>
    <row r="24" spans="1:5" x14ac:dyDescent="0.5">
      <c r="A24" s="1" t="s">
        <v>251</v>
      </c>
    </row>
    <row r="25" spans="1:5" x14ac:dyDescent="0.5">
      <c r="A25" s="61" t="s">
        <v>166</v>
      </c>
    </row>
  </sheetData>
  <mergeCells count="3">
    <mergeCell ref="A1:F1"/>
    <mergeCell ref="A2:F2"/>
    <mergeCell ref="A3:F3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A4" workbookViewId="0">
      <selection activeCell="C8" sqref="C8"/>
    </sheetView>
  </sheetViews>
  <sheetFormatPr defaultRowHeight="23.25" x14ac:dyDescent="0.5"/>
  <cols>
    <col min="1" max="1" width="17.5" style="1" customWidth="1"/>
    <col min="2" max="2" width="21" style="1" customWidth="1"/>
    <col min="3" max="3" width="22.875" style="1" customWidth="1"/>
    <col min="4" max="4" width="11.5" style="1" customWidth="1"/>
    <col min="5" max="5" width="2.875" style="1" customWidth="1"/>
    <col min="6" max="6" width="11" style="1" customWidth="1"/>
    <col min="7" max="7" width="2.625" style="1" customWidth="1"/>
    <col min="8" max="8" width="10.25" style="1" customWidth="1"/>
    <col min="9" max="9" width="3" style="1" customWidth="1"/>
    <col min="10" max="10" width="11.125" style="1" customWidth="1"/>
    <col min="11" max="11" width="2.875" style="1" customWidth="1"/>
    <col min="12" max="12" width="7.875" style="1" customWidth="1"/>
    <col min="13" max="13" width="3" style="1" customWidth="1"/>
    <col min="14" max="16384" width="9" style="1"/>
  </cols>
  <sheetData>
    <row r="1" spans="1:13" x14ac:dyDescent="0.5">
      <c r="A1" s="121" t="s">
        <v>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x14ac:dyDescent="0.5">
      <c r="A2" s="121" t="s">
        <v>82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3" x14ac:dyDescent="0.5">
      <c r="A3" s="121" t="s">
        <v>83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5" spans="1:13" x14ac:dyDescent="0.5">
      <c r="A5" s="33" t="s">
        <v>167</v>
      </c>
    </row>
    <row r="6" spans="1:13" ht="46.5" customHeight="1" x14ac:dyDescent="0.5">
      <c r="A6" s="70" t="s">
        <v>32</v>
      </c>
      <c r="B6" s="70" t="s">
        <v>109</v>
      </c>
      <c r="C6" s="70" t="s">
        <v>110</v>
      </c>
      <c r="D6" s="138" t="s">
        <v>172</v>
      </c>
      <c r="E6" s="138"/>
      <c r="F6" s="138" t="s">
        <v>168</v>
      </c>
      <c r="G6" s="138"/>
      <c r="H6" s="138" t="s">
        <v>169</v>
      </c>
      <c r="I6" s="138"/>
      <c r="J6" s="138" t="s">
        <v>170</v>
      </c>
      <c r="K6" s="138"/>
      <c r="L6" s="138" t="s">
        <v>171</v>
      </c>
      <c r="M6" s="138"/>
    </row>
    <row r="7" spans="1:13" ht="69.75" x14ac:dyDescent="0.5">
      <c r="A7" s="66" t="s">
        <v>7</v>
      </c>
      <c r="B7" s="65" t="s">
        <v>135</v>
      </c>
      <c r="C7" s="67" t="s">
        <v>176</v>
      </c>
      <c r="D7" s="38">
        <v>1321000</v>
      </c>
      <c r="E7" s="52" t="s">
        <v>123</v>
      </c>
      <c r="F7" s="38">
        <v>1320000</v>
      </c>
      <c r="G7" s="52" t="s">
        <v>123</v>
      </c>
      <c r="H7" s="38">
        <v>661300</v>
      </c>
      <c r="I7" s="52" t="s">
        <v>123</v>
      </c>
      <c r="J7" s="38">
        <v>658700</v>
      </c>
      <c r="K7" s="52" t="s">
        <v>123</v>
      </c>
      <c r="L7" s="38">
        <v>0</v>
      </c>
      <c r="M7" s="52"/>
    </row>
    <row r="8" spans="1:13" ht="46.5" x14ac:dyDescent="0.5">
      <c r="A8" s="66" t="s">
        <v>7</v>
      </c>
      <c r="B8" s="65" t="s">
        <v>126</v>
      </c>
      <c r="C8" s="68" t="s">
        <v>173</v>
      </c>
      <c r="D8" s="38">
        <v>819100</v>
      </c>
      <c r="E8" s="44" t="s">
        <v>123</v>
      </c>
      <c r="F8" s="38">
        <v>818400</v>
      </c>
      <c r="G8" s="44" t="s">
        <v>123</v>
      </c>
      <c r="H8" s="38">
        <v>0</v>
      </c>
      <c r="I8" s="44"/>
      <c r="J8" s="38">
        <v>818400</v>
      </c>
      <c r="K8" s="44" t="s">
        <v>123</v>
      </c>
      <c r="L8" s="38">
        <v>0</v>
      </c>
      <c r="M8" s="44"/>
    </row>
    <row r="9" spans="1:13" ht="46.5" x14ac:dyDescent="0.5">
      <c r="A9" s="66" t="s">
        <v>7</v>
      </c>
      <c r="B9" s="64" t="s">
        <v>174</v>
      </c>
      <c r="C9" s="68" t="s">
        <v>177</v>
      </c>
      <c r="D9" s="34">
        <v>321700</v>
      </c>
      <c r="E9" s="44"/>
      <c r="F9" s="34">
        <v>311000</v>
      </c>
      <c r="G9" s="44" t="s">
        <v>123</v>
      </c>
      <c r="H9" s="34">
        <v>0</v>
      </c>
      <c r="I9" s="44"/>
      <c r="J9" s="34">
        <v>311000</v>
      </c>
      <c r="K9" s="44" t="s">
        <v>123</v>
      </c>
      <c r="L9" s="34">
        <v>0</v>
      </c>
      <c r="M9" s="44"/>
    </row>
    <row r="10" spans="1:13" ht="93" x14ac:dyDescent="0.5">
      <c r="A10" s="66" t="s">
        <v>7</v>
      </c>
      <c r="B10" s="64" t="s">
        <v>174</v>
      </c>
      <c r="C10" s="68" t="s">
        <v>175</v>
      </c>
      <c r="D10" s="34">
        <v>670700</v>
      </c>
      <c r="E10" s="44" t="s">
        <v>123</v>
      </c>
      <c r="F10" s="34">
        <v>457000</v>
      </c>
      <c r="G10" s="44" t="s">
        <v>123</v>
      </c>
      <c r="H10" s="34">
        <v>0</v>
      </c>
      <c r="I10" s="44"/>
      <c r="J10" s="34">
        <v>457000</v>
      </c>
      <c r="K10" s="44" t="s">
        <v>123</v>
      </c>
      <c r="L10" s="34">
        <v>0</v>
      </c>
      <c r="M10" s="44"/>
    </row>
    <row r="11" spans="1:13" ht="24" thickBot="1" x14ac:dyDescent="0.55000000000000004">
      <c r="A11" s="139" t="s">
        <v>0</v>
      </c>
      <c r="B11" s="136"/>
      <c r="C11" s="137"/>
      <c r="D11" s="69">
        <f>SUM(D7:D10)</f>
        <v>3132500</v>
      </c>
      <c r="E11" s="69" t="s">
        <v>123</v>
      </c>
      <c r="F11" s="69">
        <f t="shared" ref="F11:L11" si="0">SUM(F7:F10)</f>
        <v>2906400</v>
      </c>
      <c r="G11" s="69" t="s">
        <v>123</v>
      </c>
      <c r="H11" s="69">
        <f t="shared" si="0"/>
        <v>661300</v>
      </c>
      <c r="I11" s="69" t="s">
        <v>123</v>
      </c>
      <c r="J11" s="69">
        <f t="shared" si="0"/>
        <v>2245100</v>
      </c>
      <c r="K11" s="69" t="s">
        <v>123</v>
      </c>
      <c r="L11" s="69">
        <f t="shared" si="0"/>
        <v>0</v>
      </c>
      <c r="M11" s="69"/>
    </row>
    <row r="12" spans="1:13" ht="24" thickTop="1" x14ac:dyDescent="0.5"/>
  </sheetData>
  <mergeCells count="9">
    <mergeCell ref="L6:M6"/>
    <mergeCell ref="A1:M1"/>
    <mergeCell ref="A2:M2"/>
    <mergeCell ref="A3:M3"/>
    <mergeCell ref="A11:C11"/>
    <mergeCell ref="D6:E6"/>
    <mergeCell ref="F6:G6"/>
    <mergeCell ref="H6:I6"/>
    <mergeCell ref="J6:K6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10" workbookViewId="0">
      <selection activeCell="H14" sqref="H14"/>
    </sheetView>
  </sheetViews>
  <sheetFormatPr defaultRowHeight="23.25" x14ac:dyDescent="0.5"/>
  <cols>
    <col min="1" max="1" width="43.375" style="1" customWidth="1"/>
    <col min="2" max="2" width="7.625" style="1" customWidth="1"/>
    <col min="3" max="3" width="4.625" style="1" customWidth="1"/>
    <col min="4" max="4" width="6.625" style="1" customWidth="1"/>
    <col min="5" max="5" width="7" style="1" customWidth="1"/>
    <col min="6" max="6" width="11.25" style="1" customWidth="1"/>
    <col min="7" max="7" width="6.125" style="1" customWidth="1"/>
    <col min="8" max="16384" width="9" style="1"/>
  </cols>
  <sheetData>
    <row r="1" spans="1:7" x14ac:dyDescent="0.5">
      <c r="A1" s="33" t="s">
        <v>206</v>
      </c>
    </row>
    <row r="3" spans="1:7" x14ac:dyDescent="0.5">
      <c r="A3" s="73" t="s">
        <v>203</v>
      </c>
    </row>
    <row r="4" spans="1:7" x14ac:dyDescent="0.5">
      <c r="A4" s="1" t="s">
        <v>180</v>
      </c>
      <c r="B4" s="1" t="s">
        <v>181</v>
      </c>
      <c r="E4" s="1" t="s">
        <v>179</v>
      </c>
      <c r="F4" s="34">
        <v>61556.33</v>
      </c>
      <c r="G4" s="72" t="s">
        <v>182</v>
      </c>
    </row>
    <row r="5" spans="1:7" x14ac:dyDescent="0.5">
      <c r="A5" s="1" t="s">
        <v>180</v>
      </c>
      <c r="B5" s="1" t="s">
        <v>183</v>
      </c>
      <c r="E5" s="1" t="s">
        <v>179</v>
      </c>
      <c r="F5" s="34">
        <v>195350</v>
      </c>
      <c r="G5" s="72" t="s">
        <v>182</v>
      </c>
    </row>
    <row r="6" spans="1:7" x14ac:dyDescent="0.5">
      <c r="A6" s="1" t="s">
        <v>184</v>
      </c>
      <c r="B6" s="1" t="s">
        <v>178</v>
      </c>
      <c r="C6" s="72">
        <v>2</v>
      </c>
      <c r="D6" s="1" t="s">
        <v>187</v>
      </c>
      <c r="E6" s="1" t="s">
        <v>179</v>
      </c>
      <c r="F6" s="34">
        <v>35000</v>
      </c>
      <c r="G6" s="72" t="s">
        <v>182</v>
      </c>
    </row>
    <row r="7" spans="1:7" x14ac:dyDescent="0.5">
      <c r="A7" s="1" t="s">
        <v>185</v>
      </c>
      <c r="B7" s="1" t="s">
        <v>178</v>
      </c>
      <c r="C7" s="72">
        <v>1</v>
      </c>
      <c r="D7" s="1" t="s">
        <v>187</v>
      </c>
      <c r="E7" s="1" t="s">
        <v>179</v>
      </c>
      <c r="F7" s="34">
        <v>27500</v>
      </c>
      <c r="G7" s="72" t="s">
        <v>182</v>
      </c>
    </row>
    <row r="8" spans="1:7" x14ac:dyDescent="0.5">
      <c r="A8" s="1" t="s">
        <v>186</v>
      </c>
      <c r="B8" s="1" t="s">
        <v>178</v>
      </c>
      <c r="C8" s="72">
        <v>1</v>
      </c>
      <c r="D8" s="1" t="s">
        <v>187</v>
      </c>
      <c r="E8" s="1" t="s">
        <v>179</v>
      </c>
      <c r="F8" s="34">
        <v>32500</v>
      </c>
      <c r="G8" s="72" t="s">
        <v>182</v>
      </c>
    </row>
    <row r="9" spans="1:7" x14ac:dyDescent="0.5">
      <c r="A9" s="1" t="s">
        <v>188</v>
      </c>
      <c r="B9" s="1" t="s">
        <v>178</v>
      </c>
      <c r="C9" s="72">
        <v>1</v>
      </c>
      <c r="D9" s="1" t="s">
        <v>200</v>
      </c>
      <c r="E9" s="1" t="s">
        <v>179</v>
      </c>
      <c r="F9" s="34">
        <v>22500</v>
      </c>
      <c r="G9" s="72" t="s">
        <v>182</v>
      </c>
    </row>
    <row r="10" spans="1:7" x14ac:dyDescent="0.5">
      <c r="A10" s="1" t="s">
        <v>189</v>
      </c>
      <c r="B10" s="1" t="s">
        <v>178</v>
      </c>
      <c r="C10" s="72">
        <v>1</v>
      </c>
      <c r="D10" s="1" t="s">
        <v>187</v>
      </c>
      <c r="E10" s="1" t="s">
        <v>179</v>
      </c>
      <c r="F10" s="34">
        <v>8360</v>
      </c>
      <c r="G10" s="72" t="s">
        <v>182</v>
      </c>
    </row>
    <row r="11" spans="1:7" x14ac:dyDescent="0.5">
      <c r="A11" s="1" t="s">
        <v>190</v>
      </c>
      <c r="B11" s="1" t="s">
        <v>178</v>
      </c>
      <c r="C11" s="72">
        <v>1</v>
      </c>
      <c r="D11" s="1" t="s">
        <v>201</v>
      </c>
      <c r="E11" s="1" t="s">
        <v>179</v>
      </c>
      <c r="F11" s="34">
        <v>57700</v>
      </c>
      <c r="G11" s="72" t="s">
        <v>182</v>
      </c>
    </row>
    <row r="12" spans="1:7" x14ac:dyDescent="0.5">
      <c r="A12" s="1" t="s">
        <v>191</v>
      </c>
      <c r="B12" s="1" t="s">
        <v>178</v>
      </c>
      <c r="C12" s="72">
        <v>1</v>
      </c>
      <c r="D12" s="1" t="s">
        <v>187</v>
      </c>
      <c r="E12" s="1" t="s">
        <v>179</v>
      </c>
      <c r="F12" s="34">
        <v>8700</v>
      </c>
      <c r="G12" s="72" t="s">
        <v>182</v>
      </c>
    </row>
    <row r="13" spans="1:7" x14ac:dyDescent="0.5">
      <c r="A13" s="1" t="s">
        <v>192</v>
      </c>
      <c r="B13" s="1" t="s">
        <v>178</v>
      </c>
      <c r="C13" s="72">
        <v>1</v>
      </c>
      <c r="D13" s="1" t="s">
        <v>201</v>
      </c>
      <c r="E13" s="1" t="s">
        <v>179</v>
      </c>
      <c r="F13" s="34">
        <v>23500</v>
      </c>
      <c r="G13" s="72" t="s">
        <v>182</v>
      </c>
    </row>
    <row r="14" spans="1:7" x14ac:dyDescent="0.5">
      <c r="A14" s="1" t="s">
        <v>193</v>
      </c>
      <c r="B14" s="1" t="s">
        <v>178</v>
      </c>
      <c r="C14" s="72">
        <v>1</v>
      </c>
      <c r="D14" s="1" t="s">
        <v>201</v>
      </c>
      <c r="E14" s="1" t="s">
        <v>179</v>
      </c>
      <c r="F14" s="34">
        <v>5918</v>
      </c>
      <c r="G14" s="72" t="s">
        <v>182</v>
      </c>
    </row>
    <row r="15" spans="1:7" x14ac:dyDescent="0.5">
      <c r="A15" s="1" t="s">
        <v>194</v>
      </c>
      <c r="B15" s="1" t="s">
        <v>178</v>
      </c>
      <c r="C15" s="72">
        <v>1</v>
      </c>
      <c r="D15" s="1" t="s">
        <v>201</v>
      </c>
      <c r="E15" s="1" t="s">
        <v>179</v>
      </c>
      <c r="F15" s="34">
        <v>11060</v>
      </c>
      <c r="G15" s="72" t="s">
        <v>182</v>
      </c>
    </row>
    <row r="16" spans="1:7" x14ac:dyDescent="0.5">
      <c r="A16" s="1" t="s">
        <v>195</v>
      </c>
      <c r="B16" s="1" t="s">
        <v>178</v>
      </c>
      <c r="C16" s="72">
        <v>1</v>
      </c>
      <c r="D16" s="1" t="s">
        <v>202</v>
      </c>
      <c r="E16" s="1" t="s">
        <v>179</v>
      </c>
      <c r="F16" s="34">
        <v>5300</v>
      </c>
      <c r="G16" s="72" t="s">
        <v>182</v>
      </c>
    </row>
    <row r="17" spans="1:7" x14ac:dyDescent="0.5">
      <c r="A17" s="1" t="s">
        <v>196</v>
      </c>
      <c r="B17" s="1" t="s">
        <v>178</v>
      </c>
      <c r="C17" s="72">
        <v>3</v>
      </c>
      <c r="D17" s="1" t="s">
        <v>187</v>
      </c>
      <c r="E17" s="1" t="s">
        <v>179</v>
      </c>
      <c r="F17" s="34">
        <v>54000</v>
      </c>
      <c r="G17" s="72" t="s">
        <v>182</v>
      </c>
    </row>
    <row r="18" spans="1:7" x14ac:dyDescent="0.5">
      <c r="A18" s="1" t="s">
        <v>197</v>
      </c>
      <c r="B18" s="1" t="s">
        <v>178</v>
      </c>
      <c r="C18" s="72">
        <v>5</v>
      </c>
      <c r="D18" s="1" t="s">
        <v>187</v>
      </c>
      <c r="E18" s="1" t="s">
        <v>179</v>
      </c>
      <c r="F18" s="34">
        <v>15000</v>
      </c>
      <c r="G18" s="72" t="s">
        <v>182</v>
      </c>
    </row>
    <row r="19" spans="1:7" x14ac:dyDescent="0.5">
      <c r="A19" s="1" t="s">
        <v>198</v>
      </c>
      <c r="B19" s="1" t="s">
        <v>178</v>
      </c>
      <c r="C19" s="72">
        <v>1</v>
      </c>
      <c r="D19" s="1" t="s">
        <v>187</v>
      </c>
      <c r="E19" s="1" t="s">
        <v>179</v>
      </c>
      <c r="F19" s="34">
        <v>5900</v>
      </c>
      <c r="G19" s="72" t="s">
        <v>182</v>
      </c>
    </row>
    <row r="20" spans="1:7" x14ac:dyDescent="0.5">
      <c r="A20" s="1" t="s">
        <v>199</v>
      </c>
      <c r="B20" s="1" t="s">
        <v>178</v>
      </c>
      <c r="C20" s="72">
        <v>1</v>
      </c>
      <c r="D20" s="1" t="s">
        <v>187</v>
      </c>
      <c r="E20" s="1" t="s">
        <v>179</v>
      </c>
      <c r="F20" s="62">
        <v>7000</v>
      </c>
      <c r="G20" s="72" t="s">
        <v>182</v>
      </c>
    </row>
    <row r="21" spans="1:7" ht="24" thickBot="1" x14ac:dyDescent="0.55000000000000004">
      <c r="B21" s="33" t="s">
        <v>0</v>
      </c>
      <c r="C21" s="33"/>
      <c r="D21" s="33"/>
      <c r="E21" s="33" t="s">
        <v>179</v>
      </c>
      <c r="F21" s="75">
        <f>SUM(F4:F20)</f>
        <v>576844.33000000007</v>
      </c>
      <c r="G21" s="71" t="s">
        <v>182</v>
      </c>
    </row>
    <row r="22" spans="1:7" ht="24" thickTop="1" x14ac:dyDescent="0.5"/>
    <row r="23" spans="1:7" x14ac:dyDescent="0.5">
      <c r="A23" s="73" t="s">
        <v>204</v>
      </c>
    </row>
    <row r="24" spans="1:7" x14ac:dyDescent="0.5">
      <c r="A24" s="1" t="s">
        <v>205</v>
      </c>
      <c r="B24" s="1" t="s">
        <v>178</v>
      </c>
      <c r="C24" s="72">
        <v>65</v>
      </c>
      <c r="D24" s="1" t="s">
        <v>201</v>
      </c>
      <c r="E24" s="1" t="s">
        <v>179</v>
      </c>
      <c r="F24" s="34">
        <v>3237000</v>
      </c>
      <c r="G24" s="72" t="s">
        <v>182</v>
      </c>
    </row>
    <row r="25" spans="1:7" ht="24" thickBot="1" x14ac:dyDescent="0.55000000000000004">
      <c r="B25" s="33" t="s">
        <v>0</v>
      </c>
      <c r="C25" s="33"/>
      <c r="D25" s="33"/>
      <c r="E25" s="33" t="s">
        <v>179</v>
      </c>
      <c r="F25" s="75">
        <v>3237000</v>
      </c>
      <c r="G25" s="71" t="s">
        <v>182</v>
      </c>
    </row>
    <row r="26" spans="1:7" ht="24" thickTop="1" x14ac:dyDescent="0.5"/>
  </sheetData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I5" sqref="I5"/>
    </sheetView>
  </sheetViews>
  <sheetFormatPr defaultRowHeight="23.25" x14ac:dyDescent="0.5"/>
  <cols>
    <col min="1" max="1" width="56.5" style="1" customWidth="1"/>
    <col min="2" max="2" width="7.5" style="72" customWidth="1"/>
    <col min="3" max="3" width="11.875" style="1" customWidth="1"/>
    <col min="4" max="4" width="6" style="72" customWidth="1"/>
    <col min="5" max="16384" width="9" style="1"/>
  </cols>
  <sheetData>
    <row r="1" spans="1:4" x14ac:dyDescent="0.5">
      <c r="A1" s="73" t="s">
        <v>239</v>
      </c>
    </row>
    <row r="2" spans="1:4" x14ac:dyDescent="0.5">
      <c r="A2" s="1" t="s">
        <v>227</v>
      </c>
      <c r="B2" s="72" t="s">
        <v>179</v>
      </c>
      <c r="C2" s="34">
        <v>7370</v>
      </c>
      <c r="D2" s="72" t="s">
        <v>182</v>
      </c>
    </row>
    <row r="3" spans="1:4" x14ac:dyDescent="0.5">
      <c r="A3" s="1" t="s">
        <v>228</v>
      </c>
      <c r="B3" s="72" t="s">
        <v>179</v>
      </c>
      <c r="C3" s="34">
        <v>367000</v>
      </c>
      <c r="D3" s="72" t="s">
        <v>182</v>
      </c>
    </row>
    <row r="4" spans="1:4" x14ac:dyDescent="0.5">
      <c r="A4" s="1" t="s">
        <v>233</v>
      </c>
      <c r="B4" s="72" t="s">
        <v>179</v>
      </c>
      <c r="C4" s="34">
        <v>1500600</v>
      </c>
      <c r="D4" s="72" t="s">
        <v>182</v>
      </c>
    </row>
    <row r="5" spans="1:4" x14ac:dyDescent="0.5">
      <c r="A5" s="1" t="s">
        <v>229</v>
      </c>
      <c r="B5" s="72" t="s">
        <v>179</v>
      </c>
      <c r="C5" s="34">
        <v>180000</v>
      </c>
      <c r="D5" s="72" t="s">
        <v>182</v>
      </c>
    </row>
    <row r="6" spans="1:4" x14ac:dyDescent="0.5">
      <c r="A6" s="1" t="s">
        <v>230</v>
      </c>
      <c r="B6" s="72" t="s">
        <v>179</v>
      </c>
      <c r="C6" s="34">
        <v>90300</v>
      </c>
      <c r="D6" s="72" t="s">
        <v>182</v>
      </c>
    </row>
    <row r="7" spans="1:4" x14ac:dyDescent="0.5">
      <c r="A7" s="1" t="s">
        <v>232</v>
      </c>
      <c r="B7" s="72" t="s">
        <v>179</v>
      </c>
      <c r="C7" s="34">
        <v>340000</v>
      </c>
      <c r="D7" s="72" t="s">
        <v>182</v>
      </c>
    </row>
    <row r="8" spans="1:4" x14ac:dyDescent="0.5">
      <c r="A8" s="1" t="s">
        <v>231</v>
      </c>
      <c r="B8" s="72" t="s">
        <v>179</v>
      </c>
      <c r="C8" s="34">
        <v>340000</v>
      </c>
      <c r="D8" s="72" t="s">
        <v>182</v>
      </c>
    </row>
    <row r="9" spans="1:4" x14ac:dyDescent="0.5">
      <c r="A9" s="1" t="s">
        <v>234</v>
      </c>
      <c r="B9" s="72" t="s">
        <v>179</v>
      </c>
      <c r="C9" s="34">
        <v>763000</v>
      </c>
      <c r="D9" s="72" t="s">
        <v>182</v>
      </c>
    </row>
    <row r="10" spans="1:4" x14ac:dyDescent="0.5">
      <c r="A10" s="1" t="s">
        <v>235</v>
      </c>
      <c r="B10" s="72" t="s">
        <v>179</v>
      </c>
      <c r="C10" s="34">
        <v>690000</v>
      </c>
      <c r="D10" s="72" t="s">
        <v>182</v>
      </c>
    </row>
    <row r="11" spans="1:4" x14ac:dyDescent="0.5">
      <c r="A11" s="1" t="s">
        <v>236</v>
      </c>
      <c r="B11" s="72" t="s">
        <v>179</v>
      </c>
      <c r="C11" s="34">
        <v>200000</v>
      </c>
      <c r="D11" s="72" t="s">
        <v>182</v>
      </c>
    </row>
    <row r="12" spans="1:4" x14ac:dyDescent="0.5">
      <c r="A12" s="1" t="s">
        <v>237</v>
      </c>
      <c r="B12" s="72" t="s">
        <v>179</v>
      </c>
      <c r="C12" s="34">
        <v>335000</v>
      </c>
      <c r="D12" s="72" t="s">
        <v>182</v>
      </c>
    </row>
    <row r="13" spans="1:4" x14ac:dyDescent="0.5">
      <c r="A13" s="1" t="s">
        <v>238</v>
      </c>
      <c r="B13" s="72" t="s">
        <v>179</v>
      </c>
      <c r="C13" s="34">
        <v>1020000</v>
      </c>
      <c r="D13" s="72" t="s">
        <v>182</v>
      </c>
    </row>
    <row r="14" spans="1:4" x14ac:dyDescent="0.5">
      <c r="A14" s="1" t="s">
        <v>313</v>
      </c>
      <c r="B14" s="72" t="s">
        <v>179</v>
      </c>
      <c r="C14" s="34">
        <v>116000</v>
      </c>
      <c r="D14" s="72" t="s">
        <v>182</v>
      </c>
    </row>
    <row r="15" spans="1:4" ht="24" thickBot="1" x14ac:dyDescent="0.55000000000000004">
      <c r="A15" s="71" t="s">
        <v>0</v>
      </c>
      <c r="B15" s="71" t="s">
        <v>179</v>
      </c>
      <c r="C15" s="39">
        <f>SUM(C2:C14)</f>
        <v>5949270</v>
      </c>
      <c r="D15" s="71" t="s">
        <v>182</v>
      </c>
    </row>
    <row r="16" spans="1:4" ht="24" thickTop="1" x14ac:dyDescent="0.5"/>
    <row r="17" spans="1:4" x14ac:dyDescent="0.5">
      <c r="A17" s="73" t="s">
        <v>240</v>
      </c>
    </row>
    <row r="18" spans="1:4" x14ac:dyDescent="0.5">
      <c r="A18" s="1" t="s">
        <v>241</v>
      </c>
      <c r="B18" s="72" t="s">
        <v>179</v>
      </c>
      <c r="C18" s="34">
        <v>1800000</v>
      </c>
      <c r="D18" s="72" t="s">
        <v>182</v>
      </c>
    </row>
    <row r="19" spans="1:4" x14ac:dyDescent="0.5">
      <c r="A19" s="1" t="s">
        <v>306</v>
      </c>
      <c r="B19" s="72" t="s">
        <v>179</v>
      </c>
      <c r="C19" s="34">
        <v>3306800</v>
      </c>
      <c r="D19" s="72" t="s">
        <v>182</v>
      </c>
    </row>
    <row r="20" spans="1:4" x14ac:dyDescent="0.5">
      <c r="A20" s="1" t="s">
        <v>242</v>
      </c>
      <c r="B20" s="72" t="s">
        <v>179</v>
      </c>
      <c r="C20" s="34">
        <v>899500</v>
      </c>
      <c r="D20" s="72" t="s">
        <v>182</v>
      </c>
    </row>
    <row r="21" spans="1:4" x14ac:dyDescent="0.5">
      <c r="A21" s="1" t="s">
        <v>243</v>
      </c>
      <c r="B21" s="72" t="s">
        <v>179</v>
      </c>
      <c r="C21" s="34">
        <v>1075500</v>
      </c>
      <c r="D21" s="72" t="s">
        <v>182</v>
      </c>
    </row>
    <row r="22" spans="1:4" x14ac:dyDescent="0.5">
      <c r="A22" s="1" t="s">
        <v>244</v>
      </c>
      <c r="B22" s="72" t="s">
        <v>179</v>
      </c>
      <c r="C22" s="34">
        <v>1424500</v>
      </c>
      <c r="D22" s="72" t="s">
        <v>182</v>
      </c>
    </row>
    <row r="23" spans="1:4" x14ac:dyDescent="0.5">
      <c r="A23" s="1" t="s">
        <v>245</v>
      </c>
      <c r="B23" s="72" t="s">
        <v>179</v>
      </c>
      <c r="C23" s="34">
        <v>1081102</v>
      </c>
      <c r="D23" s="72" t="s">
        <v>182</v>
      </c>
    </row>
    <row r="24" spans="1:4" ht="24" thickBot="1" x14ac:dyDescent="0.55000000000000004">
      <c r="A24" s="71" t="s">
        <v>0</v>
      </c>
      <c r="B24" s="71" t="s">
        <v>179</v>
      </c>
      <c r="C24" s="39">
        <f>SUM(C18:C23)</f>
        <v>9587402</v>
      </c>
      <c r="D24" s="71" t="s">
        <v>182</v>
      </c>
    </row>
    <row r="25" spans="1:4" ht="24" thickTop="1" x14ac:dyDescent="0.5"/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opLeftCell="A22" workbookViewId="0">
      <selection activeCell="B10" sqref="B10"/>
    </sheetView>
  </sheetViews>
  <sheetFormatPr defaultRowHeight="23.25" x14ac:dyDescent="0.5"/>
  <cols>
    <col min="1" max="1" width="9" style="1"/>
    <col min="2" max="2" width="44.625" style="1" customWidth="1"/>
    <col min="3" max="3" width="8.375" style="72" customWidth="1"/>
    <col min="4" max="4" width="11.875" style="1" customWidth="1"/>
    <col min="5" max="5" width="7.75" style="72" customWidth="1"/>
    <col min="6" max="16384" width="9" style="1"/>
  </cols>
  <sheetData>
    <row r="1" spans="1:5" x14ac:dyDescent="0.5">
      <c r="A1" s="73" t="s">
        <v>207</v>
      </c>
    </row>
    <row r="2" spans="1:5" x14ac:dyDescent="0.5">
      <c r="B2" s="73" t="s">
        <v>11</v>
      </c>
    </row>
    <row r="3" spans="1:5" x14ac:dyDescent="0.5">
      <c r="B3" s="1" t="s">
        <v>208</v>
      </c>
      <c r="C3" s="72" t="s">
        <v>179</v>
      </c>
      <c r="D3" s="34">
        <v>20000</v>
      </c>
      <c r="E3" s="72" t="s">
        <v>182</v>
      </c>
    </row>
    <row r="4" spans="1:5" ht="24" thickBot="1" x14ac:dyDescent="0.55000000000000004">
      <c r="B4" s="71" t="s">
        <v>0</v>
      </c>
      <c r="C4" s="71" t="s">
        <v>179</v>
      </c>
      <c r="D4" s="39">
        <v>20000</v>
      </c>
      <c r="E4" s="71" t="s">
        <v>182</v>
      </c>
    </row>
    <row r="5" spans="1:5" ht="24" thickTop="1" x14ac:dyDescent="0.5">
      <c r="B5" s="1" t="s">
        <v>209</v>
      </c>
    </row>
    <row r="6" spans="1:5" x14ac:dyDescent="0.5">
      <c r="B6" s="73" t="s">
        <v>15</v>
      </c>
    </row>
    <row r="7" spans="1:5" x14ac:dyDescent="0.5">
      <c r="B7" s="1" t="s">
        <v>212</v>
      </c>
      <c r="C7" s="72" t="s">
        <v>179</v>
      </c>
      <c r="D7" s="34">
        <v>177750</v>
      </c>
      <c r="E7" s="72" t="s">
        <v>182</v>
      </c>
    </row>
    <row r="8" spans="1:5" ht="24" thickBot="1" x14ac:dyDescent="0.55000000000000004">
      <c r="B8" s="71" t="s">
        <v>0</v>
      </c>
      <c r="C8" s="71" t="s">
        <v>179</v>
      </c>
      <c r="D8" s="39">
        <v>177750</v>
      </c>
      <c r="E8" s="71" t="s">
        <v>182</v>
      </c>
    </row>
    <row r="9" spans="1:5" ht="24" thickTop="1" x14ac:dyDescent="0.5"/>
    <row r="11" spans="1:5" x14ac:dyDescent="0.5">
      <c r="A11" s="73" t="s">
        <v>211</v>
      </c>
    </row>
    <row r="12" spans="1:5" x14ac:dyDescent="0.5">
      <c r="B12" s="73" t="s">
        <v>15</v>
      </c>
    </row>
    <row r="13" spans="1:5" x14ac:dyDescent="0.5">
      <c r="B13" s="1" t="s">
        <v>213</v>
      </c>
      <c r="C13" s="72" t="s">
        <v>179</v>
      </c>
      <c r="D13" s="34">
        <v>645080</v>
      </c>
      <c r="E13" s="72" t="s">
        <v>182</v>
      </c>
    </row>
    <row r="14" spans="1:5" x14ac:dyDescent="0.5">
      <c r="B14" s="1" t="s">
        <v>210</v>
      </c>
      <c r="C14" s="72" t="s">
        <v>179</v>
      </c>
      <c r="D14" s="34">
        <v>1715580</v>
      </c>
      <c r="E14" s="72" t="s">
        <v>182</v>
      </c>
    </row>
    <row r="15" spans="1:5" x14ac:dyDescent="0.5">
      <c r="B15" s="1" t="s">
        <v>214</v>
      </c>
      <c r="C15" s="72" t="s">
        <v>179</v>
      </c>
      <c r="D15" s="34">
        <v>229780</v>
      </c>
      <c r="E15" s="72" t="s">
        <v>182</v>
      </c>
    </row>
    <row r="16" spans="1:5" ht="24" thickBot="1" x14ac:dyDescent="0.55000000000000004">
      <c r="B16" s="71" t="s">
        <v>0</v>
      </c>
      <c r="C16" s="71" t="s">
        <v>179</v>
      </c>
      <c r="D16" s="39">
        <f>SUM(D13:D15)</f>
        <v>2590440</v>
      </c>
      <c r="E16" s="71" t="s">
        <v>182</v>
      </c>
    </row>
    <row r="17" spans="1:5" ht="24" thickTop="1" x14ac:dyDescent="0.5"/>
    <row r="18" spans="1:5" x14ac:dyDescent="0.5">
      <c r="B18" s="73" t="s">
        <v>13</v>
      </c>
    </row>
    <row r="19" spans="1:5" x14ac:dyDescent="0.5">
      <c r="B19" s="1" t="s">
        <v>216</v>
      </c>
      <c r="C19" s="72" t="s">
        <v>179</v>
      </c>
      <c r="D19" s="34">
        <v>58740</v>
      </c>
      <c r="E19" s="72" t="s">
        <v>182</v>
      </c>
    </row>
    <row r="20" spans="1:5" x14ac:dyDescent="0.5">
      <c r="B20" s="1" t="s">
        <v>215</v>
      </c>
      <c r="C20" s="72" t="s">
        <v>179</v>
      </c>
      <c r="D20" s="34">
        <v>27600</v>
      </c>
      <c r="E20" s="72" t="s">
        <v>182</v>
      </c>
    </row>
    <row r="21" spans="1:5" ht="24" thickBot="1" x14ac:dyDescent="0.55000000000000004">
      <c r="B21" s="71" t="s">
        <v>0</v>
      </c>
      <c r="C21" s="71" t="s">
        <v>179</v>
      </c>
      <c r="D21" s="39">
        <f>SUM(D19:D20)</f>
        <v>86340</v>
      </c>
      <c r="E21" s="71" t="s">
        <v>182</v>
      </c>
    </row>
    <row r="22" spans="1:5" ht="24" thickTop="1" x14ac:dyDescent="0.5"/>
    <row r="23" spans="1:5" x14ac:dyDescent="0.5">
      <c r="B23" s="73" t="s">
        <v>12</v>
      </c>
    </row>
    <row r="24" spans="1:5" x14ac:dyDescent="0.5">
      <c r="B24" s="1" t="s">
        <v>217</v>
      </c>
      <c r="C24" s="72" t="s">
        <v>179</v>
      </c>
      <c r="D24" s="34">
        <v>92500</v>
      </c>
      <c r="E24" s="72" t="s">
        <v>182</v>
      </c>
    </row>
    <row r="25" spans="1:5" ht="24" thickBot="1" x14ac:dyDescent="0.55000000000000004">
      <c r="B25" s="71" t="s">
        <v>0</v>
      </c>
      <c r="C25" s="71" t="s">
        <v>179</v>
      </c>
      <c r="D25" s="39">
        <f>SUM(D24)</f>
        <v>92500</v>
      </c>
      <c r="E25" s="71" t="s">
        <v>182</v>
      </c>
    </row>
    <row r="26" spans="1:5" ht="24" thickTop="1" x14ac:dyDescent="0.5"/>
    <row r="27" spans="1:5" x14ac:dyDescent="0.5">
      <c r="B27" s="73" t="s">
        <v>11</v>
      </c>
    </row>
    <row r="28" spans="1:5" x14ac:dyDescent="0.5">
      <c r="B28" s="1" t="s">
        <v>218</v>
      </c>
      <c r="C28" s="72" t="s">
        <v>179</v>
      </c>
      <c r="D28" s="34">
        <v>394400</v>
      </c>
      <c r="E28" s="72" t="s">
        <v>182</v>
      </c>
    </row>
    <row r="29" spans="1:5" ht="24" thickBot="1" x14ac:dyDescent="0.55000000000000004">
      <c r="B29" s="71" t="s">
        <v>0</v>
      </c>
      <c r="C29" s="71" t="s">
        <v>179</v>
      </c>
      <c r="D29" s="39">
        <f>SUM(D28)</f>
        <v>394400</v>
      </c>
      <c r="E29" s="71" t="s">
        <v>182</v>
      </c>
    </row>
    <row r="30" spans="1:5" ht="24" thickTop="1" x14ac:dyDescent="0.5"/>
    <row r="32" spans="1:5" x14ac:dyDescent="0.5">
      <c r="A32" s="121" t="s">
        <v>38</v>
      </c>
      <c r="B32" s="121"/>
      <c r="C32" s="121"/>
      <c r="D32" s="121"/>
      <c r="E32" s="121"/>
    </row>
    <row r="34" spans="1:5" x14ac:dyDescent="0.5">
      <c r="B34" s="73" t="s">
        <v>2</v>
      </c>
    </row>
    <row r="35" spans="1:5" x14ac:dyDescent="0.5">
      <c r="B35" s="1" t="s">
        <v>219</v>
      </c>
      <c r="C35" s="72" t="s">
        <v>179</v>
      </c>
      <c r="D35" s="34">
        <v>6409200</v>
      </c>
      <c r="E35" s="72" t="s">
        <v>182</v>
      </c>
    </row>
    <row r="36" spans="1:5" x14ac:dyDescent="0.5">
      <c r="B36" s="1" t="s">
        <v>220</v>
      </c>
      <c r="C36" s="72" t="s">
        <v>179</v>
      </c>
      <c r="D36" s="34">
        <v>1123200</v>
      </c>
      <c r="E36" s="72" t="s">
        <v>182</v>
      </c>
    </row>
    <row r="37" spans="1:5" x14ac:dyDescent="0.5">
      <c r="B37" s="1" t="s">
        <v>221</v>
      </c>
      <c r="C37" s="72" t="s">
        <v>179</v>
      </c>
      <c r="D37" s="34">
        <v>31750</v>
      </c>
      <c r="E37" s="72" t="s">
        <v>182</v>
      </c>
    </row>
    <row r="38" spans="1:5" x14ac:dyDescent="0.5">
      <c r="B38" s="1" t="s">
        <v>222</v>
      </c>
      <c r="C38" s="72" t="s">
        <v>179</v>
      </c>
      <c r="D38" s="34">
        <v>5938.2</v>
      </c>
      <c r="E38" s="72" t="s">
        <v>182</v>
      </c>
    </row>
    <row r="39" spans="1:5" x14ac:dyDescent="0.5">
      <c r="B39" s="1" t="s">
        <v>223</v>
      </c>
      <c r="C39" s="72" t="s">
        <v>179</v>
      </c>
      <c r="D39" s="34">
        <v>153691.79999999999</v>
      </c>
      <c r="E39" s="72" t="s">
        <v>182</v>
      </c>
    </row>
    <row r="40" spans="1:5" ht="24" thickBot="1" x14ac:dyDescent="0.55000000000000004">
      <c r="B40" s="71" t="s">
        <v>0</v>
      </c>
      <c r="C40" s="71" t="s">
        <v>179</v>
      </c>
      <c r="D40" s="39">
        <f>SUM(D35:D39)</f>
        <v>7723780</v>
      </c>
      <c r="E40" s="71" t="s">
        <v>182</v>
      </c>
    </row>
    <row r="41" spans="1:5" ht="24" thickTop="1" x14ac:dyDescent="0.5"/>
    <row r="43" spans="1:5" x14ac:dyDescent="0.5">
      <c r="A43" s="73" t="s">
        <v>224</v>
      </c>
    </row>
    <row r="44" spans="1:5" x14ac:dyDescent="0.5">
      <c r="B44" s="1" t="s">
        <v>225</v>
      </c>
      <c r="C44" s="72" t="s">
        <v>179</v>
      </c>
      <c r="D44" s="34">
        <v>23889612</v>
      </c>
      <c r="E44" s="72" t="s">
        <v>182</v>
      </c>
    </row>
    <row r="45" spans="1:5" x14ac:dyDescent="0.5">
      <c r="B45" s="1" t="s">
        <v>226</v>
      </c>
      <c r="C45" s="72" t="s">
        <v>179</v>
      </c>
      <c r="D45" s="34">
        <v>20000</v>
      </c>
      <c r="E45" s="72" t="s">
        <v>182</v>
      </c>
    </row>
    <row r="46" spans="1:5" ht="24" thickBot="1" x14ac:dyDescent="0.55000000000000004">
      <c r="B46" s="71" t="s">
        <v>0</v>
      </c>
      <c r="C46" s="71" t="s">
        <v>179</v>
      </c>
      <c r="D46" s="39">
        <f>SUM(D44:D45)</f>
        <v>23909612</v>
      </c>
      <c r="E46" s="71" t="s">
        <v>182</v>
      </c>
    </row>
    <row r="47" spans="1:5" ht="24" thickTop="1" x14ac:dyDescent="0.5"/>
    <row r="51" spans="4:4" x14ac:dyDescent="0.5">
      <c r="D51" s="74"/>
    </row>
    <row r="54" spans="4:4" x14ac:dyDescent="0.5">
      <c r="D54" s="74"/>
    </row>
  </sheetData>
  <mergeCells count="1">
    <mergeCell ref="A32:E32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opLeftCell="A34" workbookViewId="0">
      <selection activeCell="D47" sqref="D47"/>
    </sheetView>
  </sheetViews>
  <sheetFormatPr defaultRowHeight="14.25" x14ac:dyDescent="0.2"/>
  <cols>
    <col min="1" max="1" width="48.75" customWidth="1"/>
    <col min="2" max="2" width="11.625" customWidth="1"/>
    <col min="3" max="3" width="5" customWidth="1"/>
    <col min="4" max="4" width="11.625" customWidth="1"/>
    <col min="5" max="5" width="5" customWidth="1"/>
  </cols>
  <sheetData>
    <row r="1" spans="1:5" ht="23.25" x14ac:dyDescent="0.5">
      <c r="A1" s="141" t="s">
        <v>36</v>
      </c>
      <c r="B1" s="141"/>
      <c r="C1" s="141"/>
      <c r="D1" s="141"/>
      <c r="E1" s="141"/>
    </row>
    <row r="2" spans="1:5" ht="23.25" x14ac:dyDescent="0.5">
      <c r="A2" s="142" t="s">
        <v>300</v>
      </c>
      <c r="B2" s="142"/>
      <c r="C2" s="142"/>
      <c r="D2" s="142"/>
      <c r="E2" s="142"/>
    </row>
    <row r="3" spans="1:5" ht="23.25" x14ac:dyDescent="0.5">
      <c r="A3" s="143" t="s">
        <v>60</v>
      </c>
      <c r="B3" s="143"/>
      <c r="C3" s="143"/>
      <c r="D3" s="143"/>
      <c r="E3" s="143"/>
    </row>
    <row r="4" spans="1:5" ht="23.25" x14ac:dyDescent="0.5">
      <c r="A4" s="79" t="s">
        <v>252</v>
      </c>
      <c r="B4" s="144" t="s">
        <v>253</v>
      </c>
      <c r="C4" s="145"/>
      <c r="D4" s="144" t="s">
        <v>254</v>
      </c>
      <c r="E4" s="145"/>
    </row>
    <row r="5" spans="1:5" ht="21.75" x14ac:dyDescent="0.45">
      <c r="A5" s="80" t="s">
        <v>85</v>
      </c>
      <c r="B5" s="81">
        <v>14213</v>
      </c>
      <c r="C5" s="82" t="s">
        <v>123</v>
      </c>
      <c r="D5" s="83"/>
      <c r="E5" s="84"/>
    </row>
    <row r="6" spans="1:5" ht="21.75" x14ac:dyDescent="0.45">
      <c r="A6" s="85" t="s">
        <v>255</v>
      </c>
      <c r="B6" s="86">
        <v>2369227</v>
      </c>
      <c r="C6" s="87" t="s">
        <v>256</v>
      </c>
      <c r="D6" s="83"/>
      <c r="E6" s="88"/>
    </row>
    <row r="7" spans="1:5" ht="21.75" x14ac:dyDescent="0.45">
      <c r="A7" s="85" t="s">
        <v>257</v>
      </c>
      <c r="B7" s="81">
        <v>4614305</v>
      </c>
      <c r="C7" s="87" t="s">
        <v>258</v>
      </c>
      <c r="D7" s="89"/>
      <c r="E7" s="88"/>
    </row>
    <row r="8" spans="1:5" ht="21.75" x14ac:dyDescent="0.45">
      <c r="A8" s="85" t="s">
        <v>259</v>
      </c>
      <c r="B8" s="81">
        <v>16202414</v>
      </c>
      <c r="C8" s="87" t="s">
        <v>260</v>
      </c>
      <c r="D8" s="89"/>
      <c r="E8" s="88"/>
    </row>
    <row r="9" spans="1:5" ht="21.75" x14ac:dyDescent="0.45">
      <c r="A9" s="85" t="s">
        <v>261</v>
      </c>
      <c r="B9" s="86">
        <v>328196</v>
      </c>
      <c r="C9" s="87" t="s">
        <v>262</v>
      </c>
      <c r="D9" s="83"/>
      <c r="E9" s="88"/>
    </row>
    <row r="10" spans="1:5" ht="21.75" x14ac:dyDescent="0.45">
      <c r="A10" s="85" t="s">
        <v>67</v>
      </c>
      <c r="B10" s="86">
        <v>41063</v>
      </c>
      <c r="C10" s="87" t="s">
        <v>123</v>
      </c>
      <c r="D10" s="83"/>
      <c r="E10" s="88"/>
    </row>
    <row r="11" spans="1:5" ht="21.75" x14ac:dyDescent="0.45">
      <c r="A11" s="85" t="s">
        <v>66</v>
      </c>
      <c r="B11" s="86">
        <v>1840327</v>
      </c>
      <c r="C11" s="87" t="s">
        <v>263</v>
      </c>
      <c r="D11" s="89"/>
      <c r="E11" s="88"/>
    </row>
    <row r="12" spans="1:5" ht="21.75" x14ac:dyDescent="0.45">
      <c r="A12" s="85" t="s">
        <v>264</v>
      </c>
      <c r="B12" s="86">
        <v>0</v>
      </c>
      <c r="C12" s="87" t="s">
        <v>123</v>
      </c>
      <c r="D12" s="89"/>
      <c r="E12" s="88"/>
    </row>
    <row r="13" spans="1:5" ht="21.75" x14ac:dyDescent="0.45">
      <c r="A13" s="85" t="s">
        <v>246</v>
      </c>
      <c r="B13" s="86">
        <v>6683</v>
      </c>
      <c r="C13" s="87" t="s">
        <v>265</v>
      </c>
      <c r="D13" s="89"/>
      <c r="E13" s="88"/>
    </row>
    <row r="14" spans="1:5" ht="21.75" x14ac:dyDescent="0.45">
      <c r="A14" s="85" t="s">
        <v>68</v>
      </c>
      <c r="B14" s="86">
        <v>590400</v>
      </c>
      <c r="C14" s="87" t="s">
        <v>123</v>
      </c>
      <c r="D14" s="89"/>
      <c r="E14" s="88"/>
    </row>
    <row r="15" spans="1:5" ht="21.75" x14ac:dyDescent="0.45">
      <c r="A15" s="85" t="s">
        <v>100</v>
      </c>
      <c r="B15" s="86">
        <v>37308</v>
      </c>
      <c r="C15" s="87" t="s">
        <v>123</v>
      </c>
      <c r="D15" s="89"/>
      <c r="E15" s="88"/>
    </row>
    <row r="16" spans="1:5" ht="21.75" x14ac:dyDescent="0.45">
      <c r="A16" s="85" t="s">
        <v>16</v>
      </c>
      <c r="B16" s="86">
        <v>2398320</v>
      </c>
      <c r="C16" s="87" t="s">
        <v>123</v>
      </c>
      <c r="D16" s="83"/>
      <c r="E16" s="88"/>
    </row>
    <row r="17" spans="1:5" ht="21.75" x14ac:dyDescent="0.45">
      <c r="A17" s="85" t="s">
        <v>15</v>
      </c>
      <c r="B17" s="86">
        <v>7702646</v>
      </c>
      <c r="C17" s="87" t="s">
        <v>123</v>
      </c>
      <c r="D17" s="83"/>
      <c r="E17" s="88"/>
    </row>
    <row r="18" spans="1:5" ht="21.75" x14ac:dyDescent="0.45">
      <c r="A18" s="85" t="s">
        <v>13</v>
      </c>
      <c r="B18" s="81">
        <v>319920</v>
      </c>
      <c r="C18" s="90" t="s">
        <v>123</v>
      </c>
      <c r="D18" s="83"/>
      <c r="E18" s="88"/>
    </row>
    <row r="19" spans="1:5" ht="21.75" x14ac:dyDescent="0.45">
      <c r="A19" s="85" t="s">
        <v>12</v>
      </c>
      <c r="B19" s="86">
        <v>5658630</v>
      </c>
      <c r="C19" s="87" t="s">
        <v>266</v>
      </c>
      <c r="D19" s="83"/>
      <c r="E19" s="88"/>
    </row>
    <row r="20" spans="1:5" ht="21.75" x14ac:dyDescent="0.45">
      <c r="A20" s="85" t="s">
        <v>11</v>
      </c>
      <c r="B20" s="86">
        <v>3174830</v>
      </c>
      <c r="C20" s="87" t="s">
        <v>267</v>
      </c>
      <c r="D20" s="83"/>
      <c r="E20" s="88"/>
    </row>
    <row r="21" spans="1:5" ht="21.75" x14ac:dyDescent="0.45">
      <c r="A21" s="85" t="s">
        <v>10</v>
      </c>
      <c r="B21" s="81">
        <v>701755</v>
      </c>
      <c r="C21" s="87" t="s">
        <v>268</v>
      </c>
      <c r="D21" s="83"/>
      <c r="E21" s="88"/>
    </row>
    <row r="22" spans="1:5" ht="21.75" x14ac:dyDescent="0.45">
      <c r="A22" s="85" t="s">
        <v>2</v>
      </c>
      <c r="B22" s="81">
        <v>729439</v>
      </c>
      <c r="C22" s="87" t="s">
        <v>269</v>
      </c>
      <c r="D22" s="83"/>
      <c r="E22" s="88"/>
    </row>
    <row r="23" spans="1:5" ht="21.75" x14ac:dyDescent="0.45">
      <c r="A23" s="91" t="s">
        <v>8</v>
      </c>
      <c r="B23" s="81">
        <v>576844</v>
      </c>
      <c r="C23" s="88">
        <v>33</v>
      </c>
      <c r="D23" s="83"/>
      <c r="E23" s="88"/>
    </row>
    <row r="24" spans="1:5" ht="21.75" x14ac:dyDescent="0.45">
      <c r="A24" s="85" t="s">
        <v>7</v>
      </c>
      <c r="B24" s="81">
        <v>5949270</v>
      </c>
      <c r="C24" s="88" t="s">
        <v>123</v>
      </c>
      <c r="D24" s="89"/>
      <c r="E24" s="88"/>
    </row>
    <row r="25" spans="1:5" ht="21.75" x14ac:dyDescent="0.45">
      <c r="A25" s="85" t="s">
        <v>3</v>
      </c>
      <c r="B25" s="81">
        <v>3617024</v>
      </c>
      <c r="C25" s="87" t="s">
        <v>123</v>
      </c>
      <c r="D25" s="83"/>
      <c r="E25" s="88"/>
    </row>
    <row r="26" spans="1:5" ht="21.75" x14ac:dyDescent="0.45">
      <c r="A26" s="85" t="s">
        <v>270</v>
      </c>
      <c r="B26" s="81">
        <v>1123200</v>
      </c>
      <c r="C26" s="88" t="s">
        <v>123</v>
      </c>
      <c r="D26" s="83"/>
      <c r="E26" s="88"/>
    </row>
    <row r="27" spans="1:5" ht="21.75" x14ac:dyDescent="0.45">
      <c r="A27" s="85" t="s">
        <v>271</v>
      </c>
      <c r="B27" s="81">
        <v>6409200</v>
      </c>
      <c r="C27" s="88" t="s">
        <v>123</v>
      </c>
      <c r="D27" s="83"/>
      <c r="E27" s="88"/>
    </row>
    <row r="28" spans="1:5" ht="21.75" x14ac:dyDescent="0.45">
      <c r="A28" s="85" t="s">
        <v>272</v>
      </c>
      <c r="B28" s="81">
        <v>5938</v>
      </c>
      <c r="C28" s="88">
        <v>20</v>
      </c>
      <c r="D28" s="83"/>
      <c r="E28" s="88"/>
    </row>
    <row r="29" spans="1:5" ht="21.75" x14ac:dyDescent="0.45">
      <c r="A29" s="85" t="s">
        <v>273</v>
      </c>
      <c r="B29" s="81">
        <v>31750</v>
      </c>
      <c r="C29" s="88" t="s">
        <v>123</v>
      </c>
      <c r="D29" s="83"/>
      <c r="E29" s="88"/>
    </row>
    <row r="30" spans="1:5" ht="23.25" x14ac:dyDescent="0.5">
      <c r="A30" s="85" t="s">
        <v>274</v>
      </c>
      <c r="B30" s="86">
        <v>1715580</v>
      </c>
      <c r="C30" s="92" t="s">
        <v>123</v>
      </c>
      <c r="D30" s="83"/>
      <c r="E30" s="88"/>
    </row>
    <row r="31" spans="1:5" ht="23.25" x14ac:dyDescent="0.5">
      <c r="A31" s="85" t="s">
        <v>275</v>
      </c>
      <c r="B31" s="86">
        <v>645080</v>
      </c>
      <c r="C31" s="92" t="s">
        <v>123</v>
      </c>
      <c r="D31" s="83"/>
      <c r="E31" s="88"/>
    </row>
    <row r="32" spans="1:5" ht="21.75" x14ac:dyDescent="0.45">
      <c r="A32" s="93"/>
      <c r="B32" s="94"/>
      <c r="C32" s="95"/>
      <c r="D32" s="96"/>
      <c r="E32" s="97"/>
    </row>
    <row r="33" spans="1:5" ht="22.5" thickBot="1" x14ac:dyDescent="0.5">
      <c r="A33" s="98" t="s">
        <v>276</v>
      </c>
      <c r="B33" s="99">
        <v>66803568</v>
      </c>
      <c r="C33" s="100" t="s">
        <v>277</v>
      </c>
      <c r="D33" s="101" t="s">
        <v>123</v>
      </c>
      <c r="E33" s="102" t="s">
        <v>123</v>
      </c>
    </row>
    <row r="34" spans="1:5" ht="22.5" thickTop="1" x14ac:dyDescent="0.45">
      <c r="A34" s="140" t="s">
        <v>278</v>
      </c>
      <c r="B34" s="140"/>
      <c r="C34" s="140"/>
      <c r="D34" s="140"/>
      <c r="E34" s="140"/>
    </row>
    <row r="35" spans="1:5" ht="21.75" x14ac:dyDescent="0.45">
      <c r="A35" s="103"/>
      <c r="B35" s="104"/>
      <c r="C35" s="105"/>
      <c r="D35" s="96"/>
      <c r="E35" s="106"/>
    </row>
    <row r="36" spans="1:5" ht="21.75" x14ac:dyDescent="0.45">
      <c r="A36" s="107" t="s">
        <v>279</v>
      </c>
      <c r="B36" s="108">
        <v>66803568</v>
      </c>
      <c r="C36" s="109" t="s">
        <v>277</v>
      </c>
      <c r="D36" s="110" t="s">
        <v>123</v>
      </c>
      <c r="E36" s="98" t="s">
        <v>123</v>
      </c>
    </row>
    <row r="37" spans="1:5" ht="21.75" x14ac:dyDescent="0.45">
      <c r="A37" s="91"/>
      <c r="B37" s="111"/>
      <c r="C37" s="112"/>
      <c r="D37" s="113"/>
      <c r="E37" s="88"/>
    </row>
    <row r="38" spans="1:5" ht="21.75" x14ac:dyDescent="0.45">
      <c r="A38" s="91" t="s">
        <v>280</v>
      </c>
      <c r="B38" s="111">
        <v>0</v>
      </c>
      <c r="C38" s="88" t="s">
        <v>123</v>
      </c>
      <c r="D38" s="113"/>
      <c r="E38" s="88"/>
    </row>
    <row r="39" spans="1:5" ht="21.75" x14ac:dyDescent="0.45">
      <c r="A39" s="85" t="s">
        <v>281</v>
      </c>
      <c r="B39" s="111">
        <v>229780</v>
      </c>
      <c r="C39" s="88" t="s">
        <v>123</v>
      </c>
      <c r="D39" s="113"/>
      <c r="E39" s="88"/>
    </row>
    <row r="40" spans="1:5" ht="21.75" x14ac:dyDescent="0.45">
      <c r="A40" s="85" t="s">
        <v>282</v>
      </c>
      <c r="B40" s="111">
        <v>58740</v>
      </c>
      <c r="C40" s="88" t="s">
        <v>123</v>
      </c>
      <c r="D40" s="113"/>
      <c r="E40" s="88"/>
    </row>
    <row r="41" spans="1:5" ht="21.75" x14ac:dyDescent="0.45">
      <c r="A41" s="85" t="s">
        <v>283</v>
      </c>
      <c r="B41" s="111">
        <v>27600</v>
      </c>
      <c r="C41" s="88" t="s">
        <v>123</v>
      </c>
      <c r="D41" s="113"/>
      <c r="E41" s="88"/>
    </row>
    <row r="42" spans="1:5" ht="21.75" x14ac:dyDescent="0.45">
      <c r="A42" s="85" t="s">
        <v>284</v>
      </c>
      <c r="B42" s="111">
        <v>394400</v>
      </c>
      <c r="C42" s="88" t="s">
        <v>123</v>
      </c>
      <c r="D42" s="113"/>
      <c r="E42" s="88"/>
    </row>
    <row r="43" spans="1:5" ht="21.75" x14ac:dyDescent="0.45">
      <c r="A43" s="85" t="s">
        <v>285</v>
      </c>
      <c r="B43" s="111">
        <v>3237000</v>
      </c>
      <c r="C43" s="88" t="s">
        <v>123</v>
      </c>
      <c r="D43" s="113"/>
      <c r="E43" s="88"/>
    </row>
    <row r="44" spans="1:5" ht="21.75" x14ac:dyDescent="0.45">
      <c r="A44" s="85" t="s">
        <v>286</v>
      </c>
      <c r="B44" s="111">
        <v>153691</v>
      </c>
      <c r="C44" s="88">
        <v>80</v>
      </c>
      <c r="D44" s="113"/>
      <c r="E44" s="88"/>
    </row>
    <row r="45" spans="1:5" ht="21.75" x14ac:dyDescent="0.45">
      <c r="A45" s="114" t="s">
        <v>287</v>
      </c>
      <c r="B45" s="111">
        <v>3399500</v>
      </c>
      <c r="C45" s="88" t="s">
        <v>123</v>
      </c>
      <c r="D45" s="113"/>
      <c r="E45" s="88"/>
    </row>
    <row r="46" spans="1:5" ht="21.75" x14ac:dyDescent="0.45">
      <c r="A46" s="114" t="s">
        <v>288</v>
      </c>
      <c r="B46" s="111">
        <v>3306800</v>
      </c>
      <c r="C46" s="88" t="s">
        <v>123</v>
      </c>
      <c r="D46" s="113"/>
      <c r="E46" s="88"/>
    </row>
    <row r="47" spans="1:5" ht="21.75" x14ac:dyDescent="0.45">
      <c r="A47" s="114" t="s">
        <v>289</v>
      </c>
      <c r="B47" s="111">
        <v>177750</v>
      </c>
      <c r="C47" s="88" t="s">
        <v>123</v>
      </c>
      <c r="D47" s="113"/>
      <c r="E47" s="88"/>
    </row>
    <row r="48" spans="1:5" ht="21.75" x14ac:dyDescent="0.45">
      <c r="A48" s="114" t="s">
        <v>290</v>
      </c>
      <c r="B48" s="111">
        <v>1081102</v>
      </c>
      <c r="C48" s="88" t="s">
        <v>123</v>
      </c>
      <c r="D48" s="113"/>
      <c r="E48" s="88"/>
    </row>
    <row r="49" spans="1:5" ht="21.75" x14ac:dyDescent="0.45">
      <c r="A49" s="114" t="s">
        <v>291</v>
      </c>
      <c r="B49" s="111">
        <v>20000</v>
      </c>
      <c r="C49" s="88" t="s">
        <v>123</v>
      </c>
      <c r="D49" s="113"/>
      <c r="E49" s="88"/>
    </row>
    <row r="50" spans="1:5" ht="21.75" x14ac:dyDescent="0.45">
      <c r="A50" s="114" t="s">
        <v>292</v>
      </c>
      <c r="B50" s="111">
        <v>1800000</v>
      </c>
      <c r="C50" s="88" t="s">
        <v>123</v>
      </c>
      <c r="D50" s="113"/>
      <c r="E50" s="88"/>
    </row>
    <row r="51" spans="1:5" ht="21.75" x14ac:dyDescent="0.45">
      <c r="A51" s="114" t="s">
        <v>293</v>
      </c>
      <c r="B51" s="111">
        <v>92500</v>
      </c>
      <c r="C51" s="88" t="s">
        <v>123</v>
      </c>
      <c r="D51" s="113"/>
      <c r="E51" s="88"/>
    </row>
    <row r="52" spans="1:5" ht="21.75" x14ac:dyDescent="0.45">
      <c r="A52" s="85" t="s">
        <v>302</v>
      </c>
      <c r="B52" s="86"/>
      <c r="C52" s="87"/>
      <c r="D52" s="89">
        <v>57049746</v>
      </c>
      <c r="E52" s="87" t="s">
        <v>294</v>
      </c>
    </row>
    <row r="53" spans="1:5" ht="21.75" x14ac:dyDescent="0.45">
      <c r="A53" s="91" t="s">
        <v>303</v>
      </c>
      <c r="B53" s="115"/>
      <c r="C53" s="112"/>
      <c r="D53" s="89">
        <v>2160236</v>
      </c>
      <c r="E53" s="87" t="s">
        <v>295</v>
      </c>
    </row>
    <row r="54" spans="1:5" ht="21.75" x14ac:dyDescent="0.45">
      <c r="A54" s="91" t="s">
        <v>304</v>
      </c>
      <c r="B54" s="115"/>
      <c r="C54" s="112"/>
      <c r="D54" s="89">
        <v>8028354</v>
      </c>
      <c r="E54" s="88" t="s">
        <v>123</v>
      </c>
    </row>
    <row r="55" spans="1:5" ht="21.75" x14ac:dyDescent="0.45">
      <c r="A55" s="91" t="s">
        <v>305</v>
      </c>
      <c r="B55" s="115"/>
      <c r="C55" s="112"/>
      <c r="D55" s="111">
        <v>0</v>
      </c>
      <c r="E55" s="88" t="s">
        <v>123</v>
      </c>
    </row>
    <row r="56" spans="1:5" ht="21.75" x14ac:dyDescent="0.45">
      <c r="A56" s="85" t="s">
        <v>78</v>
      </c>
      <c r="B56" s="115"/>
      <c r="C56" s="112"/>
      <c r="D56" s="89">
        <v>5353878</v>
      </c>
      <c r="E56" s="88">
        <v>48</v>
      </c>
    </row>
    <row r="57" spans="1:5" ht="21.75" x14ac:dyDescent="0.45">
      <c r="A57" s="85" t="s">
        <v>79</v>
      </c>
      <c r="B57" s="115"/>
      <c r="C57" s="87"/>
      <c r="D57" s="89">
        <v>8190216</v>
      </c>
      <c r="E57" s="88">
        <v>11</v>
      </c>
    </row>
    <row r="58" spans="1:5" ht="21.75" x14ac:dyDescent="0.45">
      <c r="A58" s="85" t="s">
        <v>296</v>
      </c>
      <c r="B58" s="111"/>
      <c r="C58" s="87"/>
      <c r="D58" s="111">
        <v>0</v>
      </c>
      <c r="E58" s="88" t="s">
        <v>123</v>
      </c>
    </row>
    <row r="59" spans="1:5" ht="21.75" x14ac:dyDescent="0.45">
      <c r="A59" s="85"/>
      <c r="B59" s="111"/>
      <c r="C59" s="87"/>
      <c r="D59" s="116"/>
      <c r="E59" s="88"/>
    </row>
    <row r="60" spans="1:5" ht="21.75" x14ac:dyDescent="0.45">
      <c r="A60" s="85"/>
      <c r="B60" s="111"/>
      <c r="C60" s="87"/>
      <c r="D60" s="116"/>
      <c r="E60" s="88"/>
    </row>
    <row r="61" spans="1:5" ht="21.75" x14ac:dyDescent="0.45">
      <c r="A61" s="85"/>
      <c r="B61" s="111"/>
      <c r="C61" s="87"/>
      <c r="D61" s="116"/>
      <c r="E61" s="88"/>
    </row>
    <row r="62" spans="1:5" ht="21.75" x14ac:dyDescent="0.45">
      <c r="A62" s="85"/>
      <c r="B62" s="111"/>
      <c r="C62" s="87"/>
      <c r="D62" s="116"/>
      <c r="E62" s="88"/>
    </row>
    <row r="63" spans="1:5" ht="21.75" x14ac:dyDescent="0.45">
      <c r="A63" s="85"/>
      <c r="B63" s="111"/>
      <c r="C63" s="87"/>
      <c r="D63" s="116"/>
      <c r="E63" s="88"/>
    </row>
    <row r="64" spans="1:5" ht="21.75" x14ac:dyDescent="0.45">
      <c r="A64" s="85"/>
      <c r="B64" s="81"/>
      <c r="C64" s="88"/>
      <c r="D64" s="89"/>
      <c r="E64" s="88"/>
    </row>
    <row r="65" spans="1:5" ht="22.5" thickBot="1" x14ac:dyDescent="0.5">
      <c r="A65" s="98" t="s">
        <v>0</v>
      </c>
      <c r="B65" s="117">
        <v>80782431</v>
      </c>
      <c r="C65" s="100" t="s">
        <v>297</v>
      </c>
      <c r="D65" s="118">
        <v>80782431</v>
      </c>
      <c r="E65" s="100" t="s">
        <v>297</v>
      </c>
    </row>
    <row r="66" spans="1:5" ht="15" thickTop="1" x14ac:dyDescent="0.2"/>
  </sheetData>
  <mergeCells count="6">
    <mergeCell ref="A34:E34"/>
    <mergeCell ref="A1:E1"/>
    <mergeCell ref="A2:E2"/>
    <mergeCell ref="A3:E3"/>
    <mergeCell ref="B4:C4"/>
    <mergeCell ref="D4:E4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7" workbookViewId="0">
      <selection activeCell="H23" sqref="H23"/>
    </sheetView>
  </sheetViews>
  <sheetFormatPr defaultRowHeight="14.25" x14ac:dyDescent="0.2"/>
  <cols>
    <col min="1" max="1" width="48.625" customWidth="1"/>
    <col min="2" max="2" width="11.625" customWidth="1"/>
    <col min="3" max="3" width="5" customWidth="1"/>
    <col min="4" max="4" width="11.625" customWidth="1"/>
    <col min="5" max="5" width="5" customWidth="1"/>
  </cols>
  <sheetData>
    <row r="1" spans="1:5" ht="23.25" x14ac:dyDescent="0.5">
      <c r="A1" s="141" t="s">
        <v>36</v>
      </c>
      <c r="B1" s="141"/>
      <c r="C1" s="141"/>
      <c r="D1" s="141"/>
      <c r="E1" s="141"/>
    </row>
    <row r="2" spans="1:5" ht="23.25" x14ac:dyDescent="0.5">
      <c r="A2" s="142" t="s">
        <v>301</v>
      </c>
      <c r="B2" s="142"/>
      <c r="C2" s="142"/>
      <c r="D2" s="142"/>
      <c r="E2" s="142"/>
    </row>
    <row r="3" spans="1:5" ht="23.25" x14ac:dyDescent="0.5">
      <c r="A3" s="143" t="s">
        <v>60</v>
      </c>
      <c r="B3" s="143"/>
      <c r="C3" s="143"/>
      <c r="D3" s="143"/>
      <c r="E3" s="143"/>
    </row>
    <row r="4" spans="1:5" ht="23.25" x14ac:dyDescent="0.5">
      <c r="A4" s="79" t="s">
        <v>252</v>
      </c>
      <c r="B4" s="144" t="s">
        <v>253</v>
      </c>
      <c r="C4" s="145"/>
      <c r="D4" s="144" t="s">
        <v>254</v>
      </c>
      <c r="E4" s="145"/>
    </row>
    <row r="5" spans="1:5" ht="21.75" x14ac:dyDescent="0.45">
      <c r="A5" s="80" t="s">
        <v>85</v>
      </c>
      <c r="B5" s="81">
        <v>14213</v>
      </c>
      <c r="C5" s="82" t="s">
        <v>123</v>
      </c>
      <c r="D5" s="83"/>
      <c r="E5" s="84"/>
    </row>
    <row r="6" spans="1:5" ht="21.75" x14ac:dyDescent="0.45">
      <c r="A6" s="85" t="s">
        <v>255</v>
      </c>
      <c r="B6" s="86">
        <v>2369227</v>
      </c>
      <c r="C6" s="87" t="s">
        <v>256</v>
      </c>
      <c r="D6" s="83"/>
      <c r="E6" s="88"/>
    </row>
    <row r="7" spans="1:5" ht="21.75" x14ac:dyDescent="0.45">
      <c r="A7" s="85" t="s">
        <v>257</v>
      </c>
      <c r="B7" s="81">
        <v>4614305</v>
      </c>
      <c r="C7" s="87" t="s">
        <v>258</v>
      </c>
      <c r="D7" s="89"/>
      <c r="E7" s="88"/>
    </row>
    <row r="8" spans="1:5" ht="21.75" x14ac:dyDescent="0.45">
      <c r="A8" s="85" t="s">
        <v>259</v>
      </c>
      <c r="B8" s="81">
        <v>16202414</v>
      </c>
      <c r="C8" s="87" t="s">
        <v>260</v>
      </c>
      <c r="D8" s="89"/>
      <c r="E8" s="88"/>
    </row>
    <row r="9" spans="1:5" ht="21.75" x14ac:dyDescent="0.45">
      <c r="A9" s="85" t="s">
        <v>261</v>
      </c>
      <c r="B9" s="86">
        <v>328196</v>
      </c>
      <c r="C9" s="87" t="s">
        <v>262</v>
      </c>
      <c r="D9" s="83"/>
      <c r="E9" s="88"/>
    </row>
    <row r="10" spans="1:5" ht="21.75" x14ac:dyDescent="0.45">
      <c r="A10" s="85" t="s">
        <v>67</v>
      </c>
      <c r="B10" s="86">
        <v>41063</v>
      </c>
      <c r="C10" s="87" t="s">
        <v>123</v>
      </c>
      <c r="D10" s="83"/>
      <c r="E10" s="88"/>
    </row>
    <row r="11" spans="1:5" ht="21.75" x14ac:dyDescent="0.45">
      <c r="A11" s="85" t="s">
        <v>66</v>
      </c>
      <c r="B11" s="86">
        <v>1840327</v>
      </c>
      <c r="C11" s="87" t="s">
        <v>263</v>
      </c>
      <c r="D11" s="89"/>
      <c r="E11" s="88"/>
    </row>
    <row r="12" spans="1:5" ht="21.75" x14ac:dyDescent="0.45">
      <c r="A12" s="85" t="s">
        <v>264</v>
      </c>
      <c r="B12" s="86">
        <v>0</v>
      </c>
      <c r="C12" s="87" t="s">
        <v>123</v>
      </c>
      <c r="D12" s="89"/>
      <c r="E12" s="88"/>
    </row>
    <row r="13" spans="1:5" ht="21.75" x14ac:dyDescent="0.45">
      <c r="A13" s="85" t="s">
        <v>246</v>
      </c>
      <c r="B13" s="86">
        <v>6683</v>
      </c>
      <c r="C13" s="87" t="s">
        <v>265</v>
      </c>
      <c r="D13" s="89"/>
      <c r="E13" s="88"/>
    </row>
    <row r="14" spans="1:5" ht="21.75" x14ac:dyDescent="0.45">
      <c r="A14" s="85" t="s">
        <v>68</v>
      </c>
      <c r="B14" s="86">
        <v>590400</v>
      </c>
      <c r="C14" s="87" t="s">
        <v>123</v>
      </c>
      <c r="D14" s="89"/>
      <c r="E14" s="88"/>
    </row>
    <row r="15" spans="1:5" ht="21.75" x14ac:dyDescent="0.45">
      <c r="A15" s="85" t="s">
        <v>100</v>
      </c>
      <c r="B15" s="86">
        <v>37308</v>
      </c>
      <c r="C15" s="87" t="s">
        <v>123</v>
      </c>
      <c r="D15" s="89"/>
      <c r="E15" s="88"/>
    </row>
    <row r="16" spans="1:5" ht="21.75" x14ac:dyDescent="0.45">
      <c r="A16" s="91" t="s">
        <v>303</v>
      </c>
      <c r="B16" s="115"/>
      <c r="C16" s="112"/>
      <c r="D16" s="89">
        <v>2160236</v>
      </c>
      <c r="E16" s="87" t="s">
        <v>295</v>
      </c>
    </row>
    <row r="17" spans="1:5" ht="21.75" x14ac:dyDescent="0.45">
      <c r="A17" s="91" t="s">
        <v>304</v>
      </c>
      <c r="B17" s="115"/>
      <c r="C17" s="112"/>
      <c r="D17" s="89">
        <v>8028354</v>
      </c>
      <c r="E17" s="88" t="s">
        <v>123</v>
      </c>
    </row>
    <row r="18" spans="1:5" ht="21.75" x14ac:dyDescent="0.45">
      <c r="A18" s="85" t="s">
        <v>78</v>
      </c>
      <c r="B18" s="115"/>
      <c r="C18" s="112"/>
      <c r="D18" s="89">
        <v>7087469</v>
      </c>
      <c r="E18" s="87" t="s">
        <v>298</v>
      </c>
    </row>
    <row r="19" spans="1:5" ht="21.75" x14ac:dyDescent="0.45">
      <c r="A19" s="85" t="s">
        <v>79</v>
      </c>
      <c r="B19" s="115"/>
      <c r="C19" s="87"/>
      <c r="D19" s="89">
        <v>8768079</v>
      </c>
      <c r="E19" s="88">
        <v>64</v>
      </c>
    </row>
    <row r="20" spans="1:5" ht="21.75" x14ac:dyDescent="0.45">
      <c r="A20" s="85" t="s">
        <v>296</v>
      </c>
      <c r="B20" s="111"/>
      <c r="C20" s="87"/>
      <c r="D20" s="111">
        <v>0</v>
      </c>
      <c r="E20" s="88" t="s">
        <v>123</v>
      </c>
    </row>
    <row r="21" spans="1:5" ht="21.75" x14ac:dyDescent="0.45">
      <c r="A21" s="91"/>
      <c r="B21" s="81"/>
      <c r="C21" s="88"/>
      <c r="D21" s="83"/>
      <c r="E21" s="88"/>
    </row>
    <row r="22" spans="1:5" ht="21.75" x14ac:dyDescent="0.45">
      <c r="A22" s="85"/>
      <c r="B22" s="81"/>
      <c r="C22" s="88"/>
      <c r="D22" s="89"/>
      <c r="E22" s="88"/>
    </row>
    <row r="23" spans="1:5" ht="21.75" x14ac:dyDescent="0.45">
      <c r="A23" s="85"/>
      <c r="B23" s="81"/>
      <c r="C23" s="87"/>
      <c r="D23" s="83"/>
      <c r="E23" s="88"/>
    </row>
    <row r="24" spans="1:5" ht="21.75" x14ac:dyDescent="0.45">
      <c r="A24" s="85"/>
      <c r="B24" s="81"/>
      <c r="C24" s="88"/>
      <c r="D24" s="83"/>
      <c r="E24" s="88"/>
    </row>
    <row r="25" spans="1:5" ht="21.75" x14ac:dyDescent="0.45">
      <c r="A25" s="85"/>
      <c r="B25" s="81"/>
      <c r="C25" s="88"/>
      <c r="D25" s="83"/>
      <c r="E25" s="88"/>
    </row>
    <row r="26" spans="1:5" ht="21.75" x14ac:dyDescent="0.45">
      <c r="A26" s="85"/>
      <c r="B26" s="81"/>
      <c r="C26" s="88"/>
      <c r="D26" s="83"/>
      <c r="E26" s="88"/>
    </row>
    <row r="27" spans="1:5" ht="21.75" x14ac:dyDescent="0.45">
      <c r="A27" s="85"/>
      <c r="B27" s="81"/>
      <c r="C27" s="88"/>
      <c r="D27" s="83"/>
      <c r="E27" s="88"/>
    </row>
    <row r="28" spans="1:5" ht="21.75" x14ac:dyDescent="0.45">
      <c r="A28" s="85"/>
      <c r="B28" s="81"/>
      <c r="C28" s="88"/>
      <c r="D28" s="83"/>
      <c r="E28" s="88"/>
    </row>
    <row r="29" spans="1:5" ht="23.25" x14ac:dyDescent="0.5">
      <c r="A29" s="85"/>
      <c r="B29" s="86"/>
      <c r="C29" s="92"/>
      <c r="D29" s="83"/>
      <c r="E29" s="88"/>
    </row>
    <row r="30" spans="1:5" ht="23.25" x14ac:dyDescent="0.5">
      <c r="A30" s="85"/>
      <c r="B30" s="86"/>
      <c r="C30" s="92"/>
      <c r="D30" s="83"/>
      <c r="E30" s="88"/>
    </row>
    <row r="31" spans="1:5" ht="21.75" x14ac:dyDescent="0.45">
      <c r="A31" s="93"/>
      <c r="B31" s="94"/>
      <c r="C31" s="95"/>
      <c r="D31" s="96"/>
      <c r="E31" s="97"/>
    </row>
    <row r="32" spans="1:5" ht="22.5" thickBot="1" x14ac:dyDescent="0.5">
      <c r="A32" s="98" t="s">
        <v>0</v>
      </c>
      <c r="B32" s="99">
        <v>26044139</v>
      </c>
      <c r="C32" s="100" t="s">
        <v>299</v>
      </c>
      <c r="D32" s="101">
        <v>26044139</v>
      </c>
      <c r="E32" s="102">
        <v>23</v>
      </c>
    </row>
    <row r="33" spans="1:5" ht="22.5" thickTop="1" x14ac:dyDescent="0.45">
      <c r="A33" s="140"/>
      <c r="B33" s="140"/>
      <c r="C33" s="140"/>
      <c r="D33" s="140"/>
      <c r="E33" s="140"/>
    </row>
  </sheetData>
  <mergeCells count="6">
    <mergeCell ref="A33:E33"/>
    <mergeCell ref="A1:E1"/>
    <mergeCell ref="A2:E2"/>
    <mergeCell ref="A3:E3"/>
    <mergeCell ref="B4:C4"/>
    <mergeCell ref="D4:E4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5" sqref="I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รายจ่ายตามแผนงานรวม</vt:lpstr>
      <vt:lpstr>รายจ่ายที่จ่ายจากเงินสะสม</vt:lpstr>
      <vt:lpstr>งบแสดงผลจ่ายจากรายรับ</vt:lpstr>
      <vt:lpstr>งบแสดงผลจ่ายจากรายรับและเงินสะส</vt:lpstr>
      <vt:lpstr>งบแสดงฐานะการเงิน (1)</vt:lpstr>
      <vt:lpstr>ข้อมูลทั่วไป</vt:lpstr>
      <vt:lpstr>หมายเหตุประกอบงบฯ</vt:lpstr>
      <vt:lpstr>หมายเหตุประกอบงบฯ 1</vt:lpstr>
      <vt:lpstr>หมายเหตุประกอบงบฯ 2</vt:lpstr>
      <vt:lpstr>หมายเหตุประกอบงบฯ 3</vt:lpstr>
      <vt:lpstr>หมายเหตุประกอบงบฯ 4</vt:lpstr>
      <vt:lpstr>หมายเหตุประกอบงบฯ 5</vt:lpstr>
      <vt:lpstr>หมายเหตุประกอบงบฯ 6</vt:lpstr>
      <vt:lpstr>รายจ่ายอื่นที่จ่ายจากเงินอุดหนุ</vt:lpstr>
      <vt:lpstr>งบทดลองก่อนปิดบัญชี</vt:lpstr>
      <vt:lpstr>งบทดลองหลังปิดบัญขี</vt:lpstr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2015-10-30T04:12:55Z</cp:lastPrinted>
  <dcterms:created xsi:type="dcterms:W3CDTF">2015-10-21T03:12:14Z</dcterms:created>
  <dcterms:modified xsi:type="dcterms:W3CDTF">2015-10-30T09:53:57Z</dcterms:modified>
</cp:coreProperties>
</file>